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D\Desktop\"/>
    </mc:Choice>
  </mc:AlternateContent>
  <xr:revisionPtr revIDLastSave="0" documentId="13_ncr:1_{EC2915E5-D3D7-4CFB-B5E4-5889813B37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รายชื่อ" sheetId="1" r:id="rId1"/>
    <sheet name="การประเมินผล" sheetId="7" r:id="rId2"/>
    <sheet name="การติดตามผล" sheetId="6" r:id="rId3"/>
    <sheet name="ผลการประเมิน" sheetId="3" state="hidden" r:id="rId4"/>
    <sheet name="ผลการติดตามผล" sheetId="4" state="hidden" r:id="rId5"/>
  </sheets>
  <definedNames>
    <definedName name="_xlnm._FilterDatabase" localSheetId="2" hidden="1">การติดตามผล!$A$2:$L$68</definedName>
    <definedName name="_xlnm._FilterDatabase" localSheetId="4" hidden="1">ผลการติดตามผล!$A$2:$L$151</definedName>
    <definedName name="_xlnm._FilterDatabase" localSheetId="0" hidden="1">รายชื่อ!#REF!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4" i="6" l="1"/>
  <c r="E75" i="6" s="1"/>
  <c r="S78" i="7"/>
  <c r="S77" i="7"/>
  <c r="S76" i="7"/>
  <c r="S75" i="7"/>
  <c r="Q78" i="7"/>
  <c r="Q77" i="7"/>
  <c r="Q76" i="7"/>
  <c r="Q75" i="7"/>
  <c r="O78" i="7"/>
  <c r="O77" i="7"/>
  <c r="O76" i="7"/>
  <c r="O75" i="7"/>
  <c r="M78" i="7"/>
  <c r="M77" i="7"/>
  <c r="M76" i="7"/>
  <c r="M75" i="7"/>
  <c r="K78" i="7"/>
  <c r="K77" i="7"/>
  <c r="K76" i="7"/>
  <c r="K75" i="7"/>
  <c r="I78" i="7"/>
  <c r="I77" i="7"/>
  <c r="I76" i="7"/>
  <c r="I75" i="7"/>
  <c r="G78" i="7"/>
  <c r="G77" i="7"/>
  <c r="G76" i="7"/>
  <c r="G75" i="7"/>
  <c r="E78" i="7"/>
  <c r="E77" i="7"/>
  <c r="E76" i="7"/>
  <c r="E75" i="7"/>
  <c r="E74" i="7"/>
  <c r="G74" i="7"/>
  <c r="I74" i="7"/>
  <c r="K74" i="7"/>
  <c r="M74" i="7"/>
  <c r="O74" i="7"/>
  <c r="Q74" i="7"/>
  <c r="S74" i="7"/>
  <c r="S73" i="7"/>
  <c r="Q73" i="7"/>
  <c r="O73" i="7"/>
  <c r="M73" i="7"/>
  <c r="K73" i="7"/>
  <c r="I73" i="7"/>
  <c r="G73" i="7"/>
  <c r="E73" i="7"/>
  <c r="C73" i="7"/>
  <c r="U160" i="7"/>
  <c r="U159" i="7"/>
  <c r="U158" i="7"/>
  <c r="U157" i="7"/>
  <c r="V157" i="7" s="1"/>
  <c r="U156" i="7"/>
  <c r="V156" i="7" s="1"/>
  <c r="U155" i="7"/>
  <c r="V155" i="7" s="1"/>
  <c r="C78" i="7" l="1"/>
  <c r="P76" i="7"/>
  <c r="C76" i="7"/>
  <c r="D76" i="7" s="1"/>
  <c r="N77" i="7"/>
  <c r="J77" i="7"/>
  <c r="O159" i="7"/>
  <c r="P159" i="7" s="1"/>
  <c r="C77" i="7"/>
  <c r="D77" i="7" s="1"/>
  <c r="J73" i="7"/>
  <c r="F77" i="7"/>
  <c r="C74" i="7"/>
  <c r="D74" i="7" s="1"/>
  <c r="J75" i="7"/>
  <c r="Q159" i="7"/>
  <c r="R159" i="7" s="1"/>
  <c r="S160" i="7"/>
  <c r="N73" i="7"/>
  <c r="P74" i="7"/>
  <c r="T75" i="7"/>
  <c r="T77" i="7"/>
  <c r="O155" i="7"/>
  <c r="S156" i="7"/>
  <c r="O158" i="7"/>
  <c r="S159" i="7"/>
  <c r="V159" i="7"/>
  <c r="R74" i="7"/>
  <c r="R76" i="7"/>
  <c r="S155" i="7"/>
  <c r="O157" i="7"/>
  <c r="S158" i="7"/>
  <c r="O160" i="7"/>
  <c r="T74" i="7"/>
  <c r="T76" i="7"/>
  <c r="Q157" i="7"/>
  <c r="Q160" i="7"/>
  <c r="U161" i="7"/>
  <c r="Q155" i="7"/>
  <c r="Q158" i="7"/>
  <c r="V158" i="7"/>
  <c r="C75" i="7"/>
  <c r="P75" i="7"/>
  <c r="P77" i="7"/>
  <c r="O156" i="7"/>
  <c r="S157" i="7"/>
  <c r="R75" i="7"/>
  <c r="R77" i="7"/>
  <c r="Q156" i="7"/>
  <c r="V161" i="7" l="1"/>
  <c r="U162" i="7" s="1"/>
  <c r="I79" i="7"/>
  <c r="M79" i="7"/>
  <c r="N78" i="7" s="1"/>
  <c r="O145" i="7" s="1"/>
  <c r="F75" i="7"/>
  <c r="F73" i="7"/>
  <c r="E79" i="7"/>
  <c r="F78" i="7" s="1"/>
  <c r="O141" i="7" s="1"/>
  <c r="F74" i="7"/>
  <c r="R73" i="7"/>
  <c r="R79" i="7" s="1"/>
  <c r="Q79" i="7"/>
  <c r="R78" i="7" s="1"/>
  <c r="L73" i="7"/>
  <c r="K79" i="7"/>
  <c r="L78" i="7" s="1"/>
  <c r="O144" i="7" s="1"/>
  <c r="N76" i="7"/>
  <c r="P157" i="7"/>
  <c r="H75" i="7"/>
  <c r="R156" i="7"/>
  <c r="L77" i="7"/>
  <c r="D75" i="7"/>
  <c r="P158" i="7"/>
  <c r="V160" i="7"/>
  <c r="O151" i="7" s="1"/>
  <c r="H74" i="7"/>
  <c r="R158" i="7"/>
  <c r="H77" i="7"/>
  <c r="R155" i="7"/>
  <c r="Q161" i="7"/>
  <c r="T155" i="7"/>
  <c r="S161" i="7"/>
  <c r="T160" i="7" s="1"/>
  <c r="O150" i="7" s="1"/>
  <c r="J76" i="7"/>
  <c r="T73" i="7"/>
  <c r="T79" i="7" s="1"/>
  <c r="S79" i="7"/>
  <c r="T78" i="7" s="1"/>
  <c r="H73" i="7"/>
  <c r="G79" i="7"/>
  <c r="H78" i="7" s="1"/>
  <c r="O142" i="7" s="1"/>
  <c r="L76" i="7"/>
  <c r="J74" i="7"/>
  <c r="H76" i="7"/>
  <c r="F76" i="7"/>
  <c r="T156" i="7"/>
  <c r="D73" i="7"/>
  <c r="C79" i="7"/>
  <c r="L74" i="7"/>
  <c r="T158" i="7"/>
  <c r="T157" i="7"/>
  <c r="P156" i="7"/>
  <c r="N74" i="7"/>
  <c r="R157" i="7"/>
  <c r="T159" i="7"/>
  <c r="P73" i="7"/>
  <c r="P79" i="7" s="1"/>
  <c r="O79" i="7"/>
  <c r="P78" i="7" s="1"/>
  <c r="N75" i="7"/>
  <c r="L75" i="7"/>
  <c r="P155" i="7"/>
  <c r="O161" i="7"/>
  <c r="D79" i="7" l="1"/>
  <c r="C80" i="7" s="1"/>
  <c r="J78" i="7"/>
  <c r="O143" i="7" s="1"/>
  <c r="N79" i="7"/>
  <c r="M80" i="7" s="1"/>
  <c r="P161" i="7"/>
  <c r="O162" i="7" s="1"/>
  <c r="J79" i="7"/>
  <c r="I80" i="7" s="1"/>
  <c r="T161" i="7"/>
  <c r="S162" i="7" s="1"/>
  <c r="R161" i="7"/>
  <c r="Q162" i="7" s="1"/>
  <c r="C84" i="7"/>
  <c r="D78" i="7"/>
  <c r="O140" i="7" s="1"/>
  <c r="L79" i="7"/>
  <c r="K80" i="7" s="1"/>
  <c r="O80" i="7"/>
  <c r="S80" i="7"/>
  <c r="F79" i="7"/>
  <c r="E80" i="7" s="1"/>
  <c r="H79" i="7"/>
  <c r="G80" i="7" s="1"/>
  <c r="P160" i="7"/>
  <c r="R160" i="7"/>
  <c r="O149" i="7" s="1"/>
  <c r="Q80" i="7"/>
  <c r="C82" i="7" l="1"/>
  <c r="O148" i="7"/>
  <c r="O146" i="7"/>
  <c r="E77" i="6" l="1"/>
  <c r="C182" i="3"/>
  <c r="U173" i="3"/>
  <c r="V173" i="3" s="1"/>
  <c r="U172" i="3"/>
  <c r="V172" i="3" s="1"/>
  <c r="U171" i="3"/>
  <c r="V171" i="3" s="1"/>
  <c r="S173" i="3"/>
  <c r="T173" i="3" s="1"/>
  <c r="S172" i="3"/>
  <c r="T172" i="3" s="1"/>
  <c r="S171" i="3"/>
  <c r="T171" i="3" s="1"/>
  <c r="Q173" i="3"/>
  <c r="R173" i="3" s="1"/>
  <c r="Q172" i="3"/>
  <c r="Q171" i="3"/>
  <c r="R171" i="3"/>
  <c r="O173" i="3"/>
  <c r="O172" i="3"/>
  <c r="P172" i="3" s="1"/>
  <c r="O171" i="3"/>
  <c r="M173" i="3"/>
  <c r="N173" i="3" s="1"/>
  <c r="M172" i="3"/>
  <c r="N172" i="3" s="1"/>
  <c r="M171" i="3"/>
  <c r="K173" i="3"/>
  <c r="L173" i="3" s="1"/>
  <c r="K172" i="3"/>
  <c r="L172" i="3" s="1"/>
  <c r="K171" i="3"/>
  <c r="I173" i="3"/>
  <c r="J173" i="3" s="1"/>
  <c r="I172" i="3"/>
  <c r="J172" i="3" s="1"/>
  <c r="I171" i="3"/>
  <c r="J171" i="3" s="1"/>
  <c r="G173" i="3"/>
  <c r="H173" i="3" s="1"/>
  <c r="G172" i="3"/>
  <c r="H172" i="3" s="1"/>
  <c r="G171" i="3"/>
  <c r="H171" i="3" s="1"/>
  <c r="E173" i="3"/>
  <c r="F173" i="3" s="1"/>
  <c r="E172" i="3"/>
  <c r="F172" i="3" s="1"/>
  <c r="E171" i="3"/>
  <c r="C173" i="3"/>
  <c r="D173" i="3" s="1"/>
  <c r="C172" i="3"/>
  <c r="D172" i="3" s="1"/>
  <c r="C171" i="3"/>
  <c r="D171" i="3" s="1"/>
  <c r="U176" i="3"/>
  <c r="S176" i="3"/>
  <c r="Q176" i="3"/>
  <c r="O176" i="3"/>
  <c r="M176" i="3"/>
  <c r="K176" i="3"/>
  <c r="I176" i="3"/>
  <c r="G176" i="3"/>
  <c r="E176" i="3"/>
  <c r="C176" i="3"/>
  <c r="U175" i="3"/>
  <c r="V175" i="3" s="1"/>
  <c r="S175" i="3"/>
  <c r="Q175" i="3"/>
  <c r="O175" i="3"/>
  <c r="P175" i="3"/>
  <c r="M175" i="3"/>
  <c r="N175" i="3" s="1"/>
  <c r="K175" i="3"/>
  <c r="L175" i="3"/>
  <c r="I175" i="3"/>
  <c r="J175" i="3" s="1"/>
  <c r="G175" i="3"/>
  <c r="H175" i="3" s="1"/>
  <c r="E175" i="3"/>
  <c r="F175" i="3" s="1"/>
  <c r="C175" i="3"/>
  <c r="D175" i="3" s="1"/>
  <c r="U174" i="3"/>
  <c r="V174" i="3" s="1"/>
  <c r="S174" i="3"/>
  <c r="T174" i="3" s="1"/>
  <c r="Q174" i="3"/>
  <c r="R174" i="3" s="1"/>
  <c r="O174" i="3"/>
  <c r="M174" i="3"/>
  <c r="N174" i="3" s="1"/>
  <c r="K174" i="3"/>
  <c r="L174" i="3" s="1"/>
  <c r="I174" i="3"/>
  <c r="J174" i="3" s="1"/>
  <c r="G174" i="3"/>
  <c r="H174" i="3"/>
  <c r="E174" i="3"/>
  <c r="F174" i="3" s="1"/>
  <c r="C174" i="3"/>
  <c r="D174" i="3" s="1"/>
  <c r="P173" i="3"/>
  <c r="P174" i="3"/>
  <c r="L171" i="3"/>
  <c r="O177" i="3" l="1"/>
  <c r="E177" i="3"/>
  <c r="F176" i="3" s="1"/>
  <c r="O157" i="3" s="1"/>
  <c r="I177" i="3"/>
  <c r="J176" i="3" s="1"/>
  <c r="O160" i="3" s="1"/>
  <c r="P171" i="3"/>
  <c r="P177" i="3" s="1"/>
  <c r="O178" i="3" s="1"/>
  <c r="F171" i="3"/>
  <c r="F177" i="3" s="1"/>
  <c r="E178" i="3" s="1"/>
  <c r="K177" i="3"/>
  <c r="L176" i="3" s="1"/>
  <c r="O161" i="3" s="1"/>
  <c r="L177" i="3"/>
  <c r="K178" i="3" s="1"/>
  <c r="H177" i="3"/>
  <c r="J161" i="3"/>
  <c r="I161" i="3"/>
  <c r="N161" i="3" s="1"/>
  <c r="K161" i="3"/>
  <c r="L161" i="3"/>
  <c r="D177" i="3"/>
  <c r="L164" i="3"/>
  <c r="I164" i="3"/>
  <c r="N164" i="3" s="1"/>
  <c r="K164" i="3"/>
  <c r="J164" i="3"/>
  <c r="M164" i="3"/>
  <c r="J177" i="3"/>
  <c r="P176" i="3"/>
  <c r="O164" i="3" s="1"/>
  <c r="V177" i="3"/>
  <c r="M177" i="3"/>
  <c r="I162" i="3" s="1"/>
  <c r="N162" i="3" s="1"/>
  <c r="Q177" i="3"/>
  <c r="J165" i="3" s="1"/>
  <c r="R175" i="3"/>
  <c r="N171" i="3"/>
  <c r="N177" i="3" s="1"/>
  <c r="R172" i="3"/>
  <c r="U177" i="3"/>
  <c r="J167" i="3" s="1"/>
  <c r="G177" i="3"/>
  <c r="H176" i="3" s="1"/>
  <c r="O158" i="3" s="1"/>
  <c r="T175" i="3"/>
  <c r="T177" i="3" s="1"/>
  <c r="J160" i="3"/>
  <c r="C177" i="3"/>
  <c r="K156" i="3" s="1"/>
  <c r="S177" i="3"/>
  <c r="R177" i="3" l="1"/>
  <c r="Q178" i="3" s="1"/>
  <c r="M158" i="3"/>
  <c r="M178" i="3"/>
  <c r="D176" i="3"/>
  <c r="O156" i="3" s="1"/>
  <c r="L162" i="3"/>
  <c r="M161" i="3"/>
  <c r="K160" i="3"/>
  <c r="L160" i="3"/>
  <c r="M160" i="3"/>
  <c r="I178" i="3"/>
  <c r="I160" i="3"/>
  <c r="N160" i="3" s="1"/>
  <c r="M167" i="3"/>
  <c r="V176" i="3"/>
  <c r="O167" i="3" s="1"/>
  <c r="L167" i="3"/>
  <c r="K167" i="3"/>
  <c r="I167" i="3"/>
  <c r="N167" i="3" s="1"/>
  <c r="C178" i="3"/>
  <c r="C180" i="3" s="1"/>
  <c r="S178" i="3"/>
  <c r="T176" i="3"/>
  <c r="O166" i="3" s="1"/>
  <c r="I166" i="3"/>
  <c r="N166" i="3" s="1"/>
  <c r="L166" i="3"/>
  <c r="J166" i="3"/>
  <c r="K166" i="3"/>
  <c r="J156" i="3"/>
  <c r="I158" i="3"/>
  <c r="N158" i="3" s="1"/>
  <c r="K158" i="3"/>
  <c r="K157" i="3"/>
  <c r="L157" i="3"/>
  <c r="I157" i="3"/>
  <c r="N157" i="3" s="1"/>
  <c r="I156" i="3"/>
  <c r="N156" i="3" s="1"/>
  <c r="M157" i="3"/>
  <c r="L158" i="3"/>
  <c r="J158" i="3"/>
  <c r="J157" i="3"/>
  <c r="L156" i="3"/>
  <c r="K162" i="3"/>
  <c r="N176" i="3"/>
  <c r="O162" i="3" s="1"/>
  <c r="M162" i="3"/>
  <c r="J162" i="3"/>
  <c r="I165" i="3"/>
  <c r="N165" i="3" s="1"/>
  <c r="K165" i="3"/>
  <c r="R176" i="3"/>
  <c r="O165" i="3" s="1"/>
  <c r="L165" i="3"/>
  <c r="M156" i="3"/>
  <c r="U178" i="3"/>
  <c r="M166" i="3"/>
  <c r="G178" i="3"/>
  <c r="M165" i="3"/>
</calcChain>
</file>

<file path=xl/sharedStrings.xml><?xml version="1.0" encoding="utf-8"?>
<sst xmlns="http://schemas.openxmlformats.org/spreadsheetml/2006/main" count="2518" uniqueCount="1092">
  <si>
    <t>การให้บริการ</t>
  </si>
  <si>
    <t>เรื่องที่ให้บริการ</t>
  </si>
  <si>
    <t>ที่</t>
  </si>
  <si>
    <t>ที่อยู่</t>
  </si>
  <si>
    <t>คำปรึกษา</t>
  </si>
  <si>
    <t>001</t>
  </si>
  <si>
    <t>ID_Project</t>
  </si>
  <si>
    <t>IDPersonal</t>
  </si>
  <si>
    <t>คำนำหน้า</t>
  </si>
  <si>
    <t>นามสกุล</t>
  </si>
  <si>
    <t>ชื่อ</t>
  </si>
  <si>
    <t>รายชื่อผู้เข้ารับบริการ แผนงาน การให้บริการข้อมูลและคำปรึกษาข้อมูล</t>
  </si>
  <si>
    <t>หมายเลขโทรศัพท์</t>
  </si>
  <si>
    <t>รายละเอียดให้บริการ</t>
  </si>
  <si>
    <t>ข้อมูลการประเมินความพึงพอใจผู้เข้าร่วมฝึกอบรมภายใต้โครงการคลินิกเทคโนโลยี แผนบริการให้คำปรึกษาฯ</t>
  </si>
  <si>
    <t>1.ด้านกระบวนการ ขั้นตอนการให้บริการ</t>
  </si>
  <si>
    <t>2.เจ้าหน้าที่ผู้ให้บริการ</t>
  </si>
  <si>
    <t>3.ด้านข้อมูล</t>
  </si>
  <si>
    <t>4.ภาพรวมความพึงพอใจในการให้บริการ</t>
  </si>
  <si>
    <t>5.ท่านคาดว่าสามารถนำความรู้ไปใช้ประโยชน์ได้หรือไม่</t>
  </si>
  <si>
    <t>6.การนำไปใช้ประโยชน์ในลักษณะ</t>
  </si>
  <si>
    <t>รายละเอียดผลการประเมิน</t>
  </si>
  <si>
    <t>คิดเป็นร้อยละ</t>
  </si>
  <si>
    <t>ไม่พึงพอใจ</t>
  </si>
  <si>
    <t>ข้อมูลวัดความพึงพอใจ</t>
  </si>
  <si>
    <t>1. ด้านกระบวนการ ขั้นตอนการให้บริการ</t>
  </si>
  <si>
    <t>1.1 มีช่องทางการให้บริการที่หลากหลาย</t>
  </si>
  <si>
    <t>1.2 การให้บริการขั้นตอน ไม่ยุ่งยาก ซับซ้อน</t>
  </si>
  <si>
    <t>1.3 การให้บริการมีความสะดวก รวดเร็ว</t>
  </si>
  <si>
    <t>2. เจ้าหน้าที่ผู้ให้บริการ</t>
  </si>
  <si>
    <t>2.1 ให้บริการด้วยความสุภาพ เต็มใจ ยินดี</t>
  </si>
  <si>
    <t>2.2 ให้บริการด้วยความสะดวก รวดเร็ว</t>
  </si>
  <si>
    <t>2.3 ให้บริการตอบข้อซักถามปัญหาได้น่าเชื่อถือ</t>
  </si>
  <si>
    <t>3. ด้านข้อมูล</t>
  </si>
  <si>
    <t>3.1 ได้รับความรู้เพิ่มขึ้น</t>
  </si>
  <si>
    <t>3.2 ข้อมูลมีความถูกต้องตรงความต้องการ</t>
  </si>
  <si>
    <t>3.3 ข้อมูลที่ได้รับมีประโยชน์</t>
  </si>
  <si>
    <t>4. ภาพรวมความพึงพอใจในการให้บริการ</t>
  </si>
  <si>
    <t>ระดับความ พึงพอใจ</t>
  </si>
  <si>
    <t>%ระดับความพึง
พอใจ</t>
  </si>
  <si>
    <t>1.ขั้นตอนการให้บริการ</t>
  </si>
  <si>
    <t>% ความพึงพอใจ</t>
  </si>
  <si>
    <t>ภาพรวมของกลุ่ม</t>
  </si>
  <si>
    <t>%</t>
  </si>
  <si>
    <t>% ไม่พึงพอใจ</t>
  </si>
  <si>
    <t>ข้อมูลการติดตามผลผู้เข้าร่วมฝึกอบรมภายใต้โครงการคลินิกเทคโนโลยี</t>
  </si>
  <si>
    <t>IDProject</t>
  </si>
  <si>
    <t>1. การนำไปใช้ประโยชน์</t>
  </si>
  <si>
    <t>เพราะ</t>
  </si>
  <si>
    <t>2.1รายได้หลัก/เสริม</t>
  </si>
  <si>
    <t>2.2 จำนวนเงิน</t>
  </si>
  <si>
    <t>3. นำความรู้ไปลดรายจ่ายได้ กี่บาท/เดือน</t>
  </si>
  <si>
    <t>4. ในด้านคุณภาพชีวิต</t>
  </si>
  <si>
    <t>5. เริ่มนำความรู้ที่ได้รับไปใช้เมื่อใด</t>
  </si>
  <si>
    <t>6. นำความรู้ไปใช้ที่ไหน</t>
  </si>
  <si>
    <t>7. นำความรู้ไปขยายผลต่อ</t>
  </si>
  <si>
    <t>ประเมินทางเศรษฐศาสตร์ทั้งโครงการ</t>
  </si>
  <si>
    <t>ข้อมูล
(แจกเอกสาร แผ่นพับ ฯลฯ)</t>
  </si>
  <si>
    <t>2.1 รายได้หลัก/เสริม</t>
  </si>
  <si>
    <t>นาย</t>
  </si>
  <si>
    <t>รวมรายได้แต่ละคน</t>
  </si>
  <si>
    <t>สูตรคำนวณผลตอบแทนโครงการ (เท่า) = 
รวมรายได้แต่ละคน
หารด้วยจำนวนคน(ทั้งโครงการ) X 12 เดือน
หารต้นทุนโครงการต่อคน</t>
  </si>
  <si>
    <t>หารด้วยจำนวนคน (ทั้งโครงการ) X 12 เดือน</t>
  </si>
  <si>
    <t>มูลค่าทางเศรษฐกิจ (เท่า)</t>
  </si>
  <si>
    <t>แจกแผ่นพับประชาสัมพันธ์งานคลินิกเทคโนโลยี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</si>
  <si>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</si>
  <si>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</si>
  <si>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</si>
  <si>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</si>
  <si>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</si>
  <si>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</si>
  <si>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</si>
  <si>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</si>
  <si>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</si>
  <si>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</si>
  <si>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</si>
  <si>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</si>
  <si>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</si>
  <si>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</si>
  <si>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</si>
  <si>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</si>
  <si>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</si>
  <si>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</si>
  <si>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</si>
  <si>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</si>
  <si>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</si>
  <si>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</si>
  <si>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</si>
  <si>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</si>
  <si>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</si>
  <si>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</si>
  <si>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</si>
  <si>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</si>
  <si>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</si>
  <si>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</si>
  <si>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</si>
  <si>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</si>
  <si>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</si>
  <si>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นางสาว</t>
  </si>
  <si>
    <t>นาง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</si>
  <si>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</si>
  <si>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</si>
  <si>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</si>
  <si>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</si>
  <si>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</si>
  <si>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</si>
  <si>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</si>
  <si>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</si>
  <si>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</si>
  <si>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</si>
  <si>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</si>
  <si>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</si>
  <si>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</si>
  <si>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</si>
  <si>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</si>
  <si>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</si>
  <si>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</si>
  <si>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</si>
  <si>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</si>
  <si>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</si>
  <si>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</si>
  <si>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</si>
  <si>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</si>
  <si>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</si>
  <si>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</si>
  <si>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</si>
  <si>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</si>
  <si>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</si>
  <si>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</si>
  <si>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</si>
  <si>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</si>
  <si>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</si>
  <si>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</si>
  <si>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</si>
  <si>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</si>
  <si>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</si>
  <si>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</si>
  <si>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</si>
  <si>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</si>
  <si>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</si>
  <si>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</si>
  <si>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</si>
  <si>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</si>
  <si>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</si>
  <si>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</si>
  <si>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</si>
  <si>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</si>
  <si>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</si>
  <si>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</si>
  <si>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</si>
  <si>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</si>
  <si>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</si>
  <si>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</si>
  <si>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</si>
  <si>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</si>
  <si>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</si>
  <si>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</si>
  <si>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</si>
  <si>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</si>
  <si>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</si>
  <si>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</si>
  <si>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</si>
  <si>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</si>
  <si>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</si>
  <si>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</si>
  <si>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</si>
  <si>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</si>
  <si>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</si>
  <si>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</si>
  <si>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</si>
  <si>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</si>
  <si>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</si>
  <si>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</si>
  <si>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</si>
  <si>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</si>
  <si>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</si>
  <si>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</si>
  <si>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</si>
  <si>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</si>
  <si>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</si>
  <si>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</si>
  <si>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</si>
  <si>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</si>
  <si>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</si>
  <si>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</si>
  <si>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</si>
  <si>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</si>
  <si>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</si>
  <si>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</si>
  <si>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</si>
  <si>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</si>
  <si>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</si>
  <si>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</si>
  <si>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</si>
  <si>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</si>
  <si>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</si>
  <si>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</si>
  <si>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</si>
  <si>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</si>
  <si>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</si>
  <si>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</si>
  <si>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</si>
  <si>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</si>
  <si>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</si>
  <si>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</si>
  <si>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</si>
  <si>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-</t>
  </si>
  <si>
    <t>141</t>
  </si>
  <si>
    <t>142</t>
  </si>
  <si>
    <t>143</t>
  </si>
  <si>
    <t>√</t>
  </si>
  <si>
    <t>รวมจำนวนผู้รับบริการ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</si>
  <si>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</si>
  <si>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</si>
  <si>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</si>
  <si>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</si>
  <si>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</si>
  <si>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</si>
  <si>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</si>
  <si>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</si>
  <si>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</si>
  <si>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</si>
  <si>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</si>
  <si>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</si>
  <si>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</si>
  <si>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</si>
  <si>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</si>
  <si>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</si>
  <si>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</si>
  <si>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</si>
  <si>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</si>
  <si>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</si>
  <si>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</si>
  <si>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</si>
  <si>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</si>
  <si>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</si>
  <si>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</si>
  <si>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</si>
  <si>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</si>
  <si>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</si>
  <si>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</si>
  <si>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</si>
  <si>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</si>
  <si>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</si>
  <si>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</si>
  <si>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</si>
  <si>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</si>
  <si>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</si>
  <si>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</si>
  <si>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</si>
  <si>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</si>
  <si>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</si>
  <si>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</si>
  <si>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</si>
  <si>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</si>
  <si>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</si>
  <si>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</si>
  <si>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</si>
  <si>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</si>
  <si>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</si>
  <si>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</si>
  <si>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</si>
  <si>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</si>
  <si>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</si>
  <si>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</si>
  <si>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</si>
  <si>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</si>
  <si>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</si>
  <si>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</si>
  <si>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</si>
  <si>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</si>
  <si>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</si>
  <si>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</si>
  <si>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</si>
  <si>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</si>
  <si>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</si>
  <si>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</si>
  <si>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เด็กชาย</t>
  </si>
  <si>
    <t>เด็กหญิง</t>
  </si>
  <si>
    <t>ข้อมูลการประเมินความพึงพอใจผู้เข้าร่วมฝึกอบรม</t>
  </si>
  <si>
    <t>1.ข้อมูลวัดความพึงพอใจ</t>
  </si>
  <si>
    <t>2.ข้อมูลเพื่อการปรับปรุงหลักสูตร</t>
  </si>
  <si>
    <t>10.ท่านคาดว่าสามารถนำความรู้ไปใช้ประโยชน์ได้หรือไม่</t>
  </si>
  <si>
    <t>11. ท่านคาดว่าจะมีรายได้เพิ่มขึ้นกี่บาทต่อเดือน</t>
  </si>
  <si>
    <t>1. ข้อมูลวัดความพึงพอใจ</t>
  </si>
  <si>
    <t>2. ข้อมูลเพื่อการปรับปรุงหลักสูตร</t>
  </si>
  <si>
    <t>วาสนา</t>
  </si>
  <si>
    <t>100/1 หมู่ที่ 10 ตำบลท่าไม้รวก อำเภอท่ายาง จังหวัดเพชรบุรี</t>
  </si>
  <si>
    <t>ฉัน</t>
  </si>
  <si>
    <t>อัครสกุลภิญโญ</t>
  </si>
  <si>
    <t>116 หมู่ที่ 9 ตำบลพุท่าไม้รวก อำเภอท่ายาง จังหวัดเพชรบุรี</t>
  </si>
  <si>
    <t>วิวัฒน์</t>
  </si>
  <si>
    <t>พริ้งจำรัส</t>
  </si>
  <si>
    <t>ปัทมา</t>
  </si>
  <si>
    <t>สถิวัชวงศ์</t>
  </si>
  <si>
    <t>8 หมู่ที่ 13 ตำบลท่าไม้รวก อำเภอท่ายาง จังหวัดเพชรบุรี</t>
  </si>
  <si>
    <t>วิลาวัลย์</t>
  </si>
  <si>
    <t>นาคน้อย</t>
  </si>
  <si>
    <t>151/2/1 หมู่ที่ 10 ตำบลท่าไม้รวก อำเภอท่ายาง จังหวัดเพชรบุรี</t>
  </si>
  <si>
    <t>สุทัตตา</t>
  </si>
  <si>
    <t>กีฑาธร</t>
  </si>
  <si>
    <t>224 หมู่ที่ 13 ตำบลพุท่าไม้รวก อำเภอท่ายาง จังหวัดเพชรบุรี</t>
  </si>
  <si>
    <t>อัญชลี</t>
  </si>
  <si>
    <t>น้อยคำศิริ</t>
  </si>
  <si>
    <t>66 หมู่ที่ 2 ตำบลนายาว อำเภอชะอำ จังหวัดเพชรบุรี</t>
  </si>
  <si>
    <t>สะอิ้ง</t>
  </si>
  <si>
    <t>น้อยคำ</t>
  </si>
  <si>
    <t>11 หมู่ที่ 5 ตำบลท่าคอย อำเภอท่ายาง จังหวัดสเพชรบุรี</t>
  </si>
  <si>
    <t>สิทธิโชคธรรม</t>
  </si>
  <si>
    <t>ศศิธร</t>
  </si>
  <si>
    <t>13/1 หมู่ที่ 7 ตำบลท่าไม้รวก อำเภอท่ายาง จังหวัดเพชรบุรี</t>
  </si>
  <si>
    <t>ช่มเทศ</t>
  </si>
  <si>
    <t>ฤทธิ์</t>
  </si>
  <si>
    <t>37/1 หมู่ที่ 12 ตำบลพุท่าไม้รวก อำเภอท่ายาง จังหวัดเพชรบุรี</t>
  </si>
  <si>
    <t>โตทัพ</t>
  </si>
  <si>
    <t xml:space="preserve">พรสุรีย์ </t>
  </si>
  <si>
    <t>62 หมู่ที่ 1 ตำบลเขาใหญ่ อำเภอชะอำ จังหวัดเพชรบุรี</t>
  </si>
  <si>
    <t>อ่อนละมุล</t>
  </si>
  <si>
    <t xml:space="preserve">นพพร </t>
  </si>
  <si>
    <t xml:space="preserve">	30 หมู่ที่ 11 ตำบลท่าไม้รวก อำเภอท่ายาง จังหวัดเพชรบุรี</t>
  </si>
  <si>
    <t>แตงทอง</t>
  </si>
  <si>
    <t xml:space="preserve">วรรณิภา </t>
  </si>
  <si>
    <t>หมู่ที่ 7 ตำบลเขาใหญ่ อำเภอชะอำ จังหวัดเพชรบุรี</t>
  </si>
  <si>
    <t>อาทิตย์</t>
  </si>
  <si>
    <t>พุ่มเพ็ง</t>
  </si>
  <si>
    <t>68/1 หมู่ที่ 1 อำเภอนครชัยศรี จังหวัดนครปฐม</t>
  </si>
  <si>
    <t>ภัทรดนัย</t>
  </si>
  <si>
    <t>ชูแสง</t>
  </si>
  <si>
    <t>25/54 ตำบลท่าตำหนัก อำเภอนครชัยศรี จังหวัดนครปฐม</t>
  </si>
  <si>
    <t>สรวิชญ์</t>
  </si>
  <si>
    <t>คัมภีรภาพ</t>
  </si>
  <si>
    <t>51/187 ตำบลบางแก้ว อำเภอนครชัยศรี จังหวัดนครปฐม</t>
  </si>
  <si>
    <t>พุฒิพงศ์</t>
  </si>
  <si>
    <t>แช่มมั่นคง</t>
  </si>
  <si>
    <t>โรงเรียนอุบลรัตนราชกัญญาราชวิทยาลัย จังหวัดนครปฐม</t>
  </si>
  <si>
    <t>พงศกร</t>
  </si>
  <si>
    <t>เกตุบ้านกวย</t>
  </si>
  <si>
    <t>6/12 ตำบลบางแก้ว อำเภอนครชัยศรี จังหวัดนครปฐม</t>
  </si>
  <si>
    <t>วรลักษณ์</t>
  </si>
  <si>
    <t>นาคเกลี้ยง</t>
  </si>
  <si>
    <t>59/2 หมู่ที่ 2 อำเภอนครชัยศรี จังหวัดนครปฐม</t>
  </si>
  <si>
    <t>พิชญุตม์</t>
  </si>
  <si>
    <t>พุกปรีชา</t>
  </si>
  <si>
    <t>118/1 หมู่ที่ 1 อำเภอนครชัยศรี จังหวัดนครปฐม</t>
  </si>
  <si>
    <t>พรประพรรณ</t>
  </si>
  <si>
    <t>ทิมม่วง</t>
  </si>
  <si>
    <t>272 หมู่ที่ 1 ตำบลหนองหิน อำเภอหนองหิน จังหวัดเลย</t>
  </si>
  <si>
    <t>ณัฐกิตติ์</t>
  </si>
  <si>
    <t>เดชกล้าหาญ</t>
  </si>
  <si>
    <t>23 หมุ่ที่ 4 อำเภอนครชัยศรี จังหวัดนครปฐม</t>
  </si>
  <si>
    <t>ชิดชนก</t>
  </si>
  <si>
    <t>หนูชนะจิตร์</t>
  </si>
  <si>
    <t>112/1 หมู่ที่ 1 อำเภอนครชัยศรี จังหวัดนครปฐม</t>
  </si>
  <si>
    <t>กษิรา</t>
  </si>
  <si>
    <t>ตันไพบูลย์</t>
  </si>
  <si>
    <t>53/5 อำเภอนครชัยศรี จังหวัดนครปฐม</t>
  </si>
  <si>
    <t>คนใหม่</t>
  </si>
  <si>
    <t>พินิจ</t>
  </si>
  <si>
    <t>18/8 อำเภอนครชัยศรี จังหวัดนครปฐม</t>
  </si>
  <si>
    <t>กษิดิศ</t>
  </si>
  <si>
    <t>กวยรักษา</t>
  </si>
  <si>
    <t>30/1 หมู่ที่ 4 อำเภอนครชัยศรี จังหวัดนครปฐม</t>
  </si>
  <si>
    <t>ธิดารัตน์</t>
  </si>
  <si>
    <t>กะการดี</t>
  </si>
  <si>
    <t>28/10 หมู่ที่ 1 ตำบลบางระกำ อำเภอนครชัยศรี จังหวัดนครปฐม</t>
  </si>
  <si>
    <t>วรากร</t>
  </si>
  <si>
    <t>ม่วงนิล</t>
  </si>
  <si>
    <t>205/21 หมู่ที่ 1 อำเภอเมือง จังหวัดนครปฐม</t>
  </si>
  <si>
    <t>นิชญา</t>
  </si>
  <si>
    <t>เพ็ชรละออ</t>
  </si>
  <si>
    <t>33 หมู่ที่ 5 ตำบลท่าพระผา อำเภอนครชัยศรี จังหวัดนครปฐม</t>
  </si>
  <si>
    <t>สิปปกร</t>
  </si>
  <si>
    <t>ปิยะวรรณางกูร</t>
  </si>
  <si>
    <t>14/7 หมู่ที่ 1 อำเภอนครชัยศรี จังหวัดนครปฐม</t>
  </si>
  <si>
    <t>10/4 หมู่ที่ 4 อำเภอนครชัยศรี จังหวัดนครปฐม</t>
  </si>
  <si>
    <t>ภูมิระพี</t>
  </si>
  <si>
    <t>เอียงอารี</t>
  </si>
  <si>
    <t>วงศ์รัตน์</t>
  </si>
  <si>
    <t>64/14 หมู่ที่ 1 อำเภอนครชัยศรี จังหวัดนครปฐม</t>
  </si>
  <si>
    <t>อรนิภา</t>
  </si>
  <si>
    <t>ตะโกใหญ่</t>
  </si>
  <si>
    <t>88/2 หมู่ที่ 2 อำเภอนครชัยศรี จังหวัดนครปฐม</t>
  </si>
  <si>
    <t>แจกแผ่นพับประชาสัมพันธ์งานคลินิกเทคโนโลยี ในโครงการสานอนาคตการศึกษา คอนเน็กซ์ อีดี ปีที่ 7 ร่วมกับบริษัท ไทยเบฟเวอเรจ จำกัด (มหาชน) อบรมหลักสูตร การพัฒนาผลิตภัณฑ์/ของตกแต่งร้านกาแฟ โดยใช้ประโยชน์จากกากกาแฟเหลือทิ้ง ตลอดจนแนะแนวการเข้าศึกษาต่อ ให้แก่โรงเรียน เมื่อวันที่ 28 มกราคม 2569 ณ โรงเรียนอุบลรัตนราชกัญญาราชวิทยาลัย จังหวัดนครปฐม จำนวน 20 คน</t>
  </si>
  <si>
    <t>แจกแผ่นพับประชาสัมพันธ์งานคลินิกเทคโนโลยี ในโครงการสานอนาคตการศึกษา คอนเน็กซ์ อีดี ปีที่ 7 ร่วมกับบริษัท ไทยเบฟเวอเรจ จำกัด (มหาชน) หลักสูตรการทำปลานิลแดดเดียว คุกกี้ปลานิล และการยืดอายุน้ำพริกปลาร้าปลานิล แก่นักเรียนและครูในโรงเรียนพระปฐมวิทยาลัย 2 หลวงพ่อเงินอนุสรณ์ จังหวัดนครปฐม ในวันที่ 2 กุมภาพันธ์ 2569 ณ โรงเรียนพระปฐมวิทยาลัย 2 หลวงพ่อเงินอนุสรณ์ จังหวัดนครปฐม  จำนวน 21 คน</t>
  </si>
  <si>
    <t>หิรัญ</t>
  </si>
  <si>
    <t>บุญชุ่ม</t>
  </si>
  <si>
    <t>9/7 อำเภอเมือง จังหวัดนครปฐม</t>
  </si>
  <si>
    <t>อนาวิล</t>
  </si>
  <si>
    <t>เกิดเพิ่ม</t>
  </si>
  <si>
    <t>20/1 หมู่ที่ 7 อำเภอบางแพ จังหวัดราชบุรี</t>
  </si>
  <si>
    <t xml:space="preserve">ดอนยายหอม อำเภอเมือง จังหวัดนครปฐม </t>
  </si>
  <si>
    <t>จิรนันท์</t>
  </si>
  <si>
    <t>บุญนาค</t>
  </si>
  <si>
    <t>42/1 หมู่ที่ 4 ตำบลพงดึก อำเภอท่ามะกา จังหวัดกาญจนบุรี</t>
  </si>
  <si>
    <t>ณิชานันท์</t>
  </si>
  <si>
    <t>นาคจินวงษ์</t>
  </si>
  <si>
    <t>46/6 หมู่ที่ 9 ตำบลดอนยายหอม อำเภอเมือง จังหวัดนครปฐม</t>
  </si>
  <si>
    <t>นันทิชา</t>
  </si>
  <si>
    <t>ธนโชติ</t>
  </si>
  <si>
    <t>นิลทองอยู่</t>
  </si>
  <si>
    <t>26/1 หมู่ที่ 2 อำเภอเมือง จังหวัดนครปฐม</t>
  </si>
  <si>
    <t>อุษา</t>
  </si>
  <si>
    <t>แก้วคำไสย์</t>
  </si>
  <si>
    <t>36 หมู่ที่ 3 อำเภอเมือง จังหวัดนครปฐม</t>
  </si>
  <si>
    <t>พลอยธีมา</t>
  </si>
  <si>
    <t>ภู่แก้ว</t>
  </si>
  <si>
    <t>328/3 หมู่ที่ 3 อำเภอเมือง จังหวัดนครปฐม</t>
  </si>
  <si>
    <t>อนงคณา</t>
  </si>
  <si>
    <t>อุ่นภักดิ์</t>
  </si>
  <si>
    <t>264 หมู่ที่ 3 อำเภอเมือง จังหวัดนครปฐม</t>
  </si>
  <si>
    <t>ชมกนกพรรณ์</t>
  </si>
  <si>
    <t>ศรีธรศิระสกุล</t>
  </si>
  <si>
    <t>4/19 หมู่ที่ 11 อำเภอสามพราน จังหวัดนครปฐม</t>
  </si>
  <si>
    <t>อรรคพันธ์</t>
  </si>
  <si>
    <t>มียอด</t>
  </si>
  <si>
    <t>46/3 หมู่ที่ 9 อำเภอเมือง จังหวัดนครปฐม</t>
  </si>
  <si>
    <t>มธุรา</t>
  </si>
  <si>
    <t>ตรีธัญญา</t>
  </si>
  <si>
    <t>290 หมู่ที่ 3 อำเภอเมือง จังหวัดนครปฐม</t>
  </si>
  <si>
    <t>ธิวาวรรณ</t>
  </si>
  <si>
    <t>เฉยแสง</t>
  </si>
  <si>
    <t>173/6 หมู่ที่ 7 อำเภอเมือง จังหวัดนครปฐม</t>
  </si>
  <si>
    <t>ฟ้าใส</t>
  </si>
  <si>
    <t>เหมือนใจ</t>
  </si>
  <si>
    <t>499 หมู่ 3 อำเภอเมือง จังหวัดนครปฐม</t>
  </si>
  <si>
    <t>ชนิกานต์</t>
  </si>
  <si>
    <t>ปานเผื่อน</t>
  </si>
  <si>
    <t>101 หมู่ที่ 8 อำเภอเมือง จังหวัดนครปฐม</t>
  </si>
  <si>
    <t>ป้องแก้ว</t>
  </si>
  <si>
    <t>กายอง</t>
  </si>
  <si>
    <t xml:space="preserve">49/2 หมู่ที่ 5 อำเภอบางแพ จังหวัดราชบุรี </t>
  </si>
  <si>
    <t>ณัฏฐณิชา</t>
  </si>
  <si>
    <t>พูลตาล</t>
  </si>
  <si>
    <t>270/1 หมู่ที่ 1 อำเภอเมืองนครปฐม จังหวัดนครปฐม</t>
  </si>
  <si>
    <t>ลักษิกา</t>
  </si>
  <si>
    <t>อาจจินดา</t>
  </si>
  <si>
    <t>52/1 หมู่ที่ 7 อำเภอบางแพ จังหวัดราชบุรี</t>
  </si>
  <si>
    <t>อารีย์</t>
  </si>
  <si>
    <t>คล้ายแดงคล้ำ</t>
  </si>
  <si>
    <t>56/1 หมู่ที่ 1 อำเภอเมืองนครปฐม จังหวัดนครปฐม</t>
  </si>
  <si>
    <t xml:space="preserve">อุดมลักษณ์ </t>
  </si>
  <si>
    <t>แสงสร้อย</t>
  </si>
  <si>
    <t>175 หมู่ที่ 2 อำเภอนครชัยศรี จังหวัดนครปฐม</t>
  </si>
  <si>
    <t>แจกแผ่นพับประชาสัมพันธ์งานคลินิกเทคโนโลยี ในโครงการสานอนาคตการศึกษา คอนเน็กซ์ อีดี ปีที่ 7 ร่วมกับบริษัท ไทยเบฟเวอเรจ จำกัด (มหาชน) หหลักสูตร การพัฒนาผลิตภัณฑ์/ของตกแต่งร้านกาแฟ โดยใช้ประโยชน์จากกากกาแฟเหลือทิ้งแก่นักเรียนและครูในโรงเรียนบ้านหนองกะโดน จังหวัดนครปฐม ในวันที่ 5 กุมภาพันธ์ 2569 ณ โรงเรียนบ้านหนองกะโดน จังหวัดนครปฐม  จำนวน 22 คน</t>
  </si>
  <si>
    <t>อนัญญา</t>
  </si>
  <si>
    <t>คำขม</t>
  </si>
  <si>
    <t>8/12 หมู่ที่ 8 อำเภอเมือง จังหวัดนครปฐม</t>
  </si>
  <si>
    <t>ปรายฝน</t>
  </si>
  <si>
    <t>แสงอรุณ</t>
  </si>
  <si>
    <t>123 หมู่ที่ 2 อำเภอเมือง จังหวัดนครปฐม</t>
  </si>
  <si>
    <t>กชกร</t>
  </si>
  <si>
    <t>เฮเกกุล</t>
  </si>
  <si>
    <t>511 หมู่ที่ 4 อำเภอเมือง จังหวัดนครปฐม</t>
  </si>
  <si>
    <t>สุธาสินี</t>
  </si>
  <si>
    <t>ใจเดช</t>
  </si>
  <si>
    <t>74 หมู่ที่ 14 อำเภอเมือง จังหวัดนครปฐม</t>
  </si>
  <si>
    <t>ณัฐวลัญช์</t>
  </si>
  <si>
    <t>พัดแหวน</t>
  </si>
  <si>
    <t>78 หมู่ที่ 4 อำเภอเมือง จังหวัดนครปฐม</t>
  </si>
  <si>
    <t>พีรยา</t>
  </si>
  <si>
    <t>ฉัตรทอง</t>
  </si>
  <si>
    <t>75 หมู่ที่ 8 อำเภอเมือง จังหวัดนครปฐม</t>
  </si>
  <si>
    <t>นันทวรรณ</t>
  </si>
  <si>
    <t>วงษ์เอี่ยม</t>
  </si>
  <si>
    <t>อำเภอเมือง จังหวัดนครปฐม</t>
  </si>
  <si>
    <t>ฤทัยรัตน์</t>
  </si>
  <si>
    <t>อยู่สงค์</t>
  </si>
  <si>
    <t>7/12 หมู่ที่ 8 อำเภอเมือง จังหวัดนครปฐม</t>
  </si>
  <si>
    <t>ศศิวิมล</t>
  </si>
  <si>
    <t>ยางงาม</t>
  </si>
  <si>
    <t>มล</t>
  </si>
  <si>
    <t>72/1 หมู่ที่ 11 อำเภอเมืองจังหวัดนครปฐม</t>
  </si>
  <si>
    <t>กัญญาลักษณ์</t>
  </si>
  <si>
    <t>รุ่งเรือง</t>
  </si>
  <si>
    <t>71/1 หมู่ที่ 14 อำเภอเมือง จังหวัดนครปฐม</t>
  </si>
  <si>
    <t>ปรีชา</t>
  </si>
  <si>
    <t>เพ็ญไชสงค์</t>
  </si>
  <si>
    <t>ธนาวดี</t>
  </si>
  <si>
    <t>ขุนวิเศษ</t>
  </si>
  <si>
    <t>174 หมู่ที่ 8 ตำบลบ้านยาง อำเภอเมือง จังหวัดนครปฐม</t>
  </si>
  <si>
    <t>นันณเดช</t>
  </si>
  <si>
    <t>นันทะญาติ</t>
  </si>
  <si>
    <t>162/12 อำเภอเมือง จังหวัดนครปฐม</t>
  </si>
  <si>
    <t>จิราพัชร</t>
  </si>
  <si>
    <t>โคตะขุน</t>
  </si>
  <si>
    <t>97/3/8 อำเภอเมือง จังหวัดนครปฐม</t>
  </si>
  <si>
    <t>ณัฐชยา</t>
  </si>
  <si>
    <t>ชัยเสน</t>
  </si>
  <si>
    <t>42 อำเภอเมือง จังหวัดนครปฐม</t>
  </si>
  <si>
    <t>พมมิ</t>
  </si>
  <si>
    <t>ณรินทร์ทิพย์</t>
  </si>
  <si>
    <t>จันทร์ขาว</t>
  </si>
  <si>
    <t>63/3 หมู่ที่ 9 อำเภอเมือง จังหวัดนครปฐม</t>
  </si>
  <si>
    <t>มหากุศล</t>
  </si>
  <si>
    <t>มหาวงศนันท์</t>
  </si>
  <si>
    <t>ภูรยา</t>
  </si>
  <si>
    <t>ทำดี</t>
  </si>
  <si>
    <t>74/1 หมู่ที่ 17 ตำบลปากแรต อำเภอบ้านโป่ง จังหวัดราชบุรี</t>
  </si>
  <si>
    <t>ธนกร</t>
  </si>
  <si>
    <t>มั่นคง</t>
  </si>
  <si>
    <t>ตำบลบ้านยาง อำเภอเมือง จังหวัดนครปฐม</t>
  </si>
  <si>
    <t>ธนภรณ์</t>
  </si>
  <si>
    <t>สุรธรรมจรรยา</t>
  </si>
  <si>
    <t>174/3 หมู่ที่ 2 ตำบลบ้านยาง อำเภอเมือง จังหวัดนครปฐม</t>
  </si>
  <si>
    <t>ขนิษฐา</t>
  </si>
  <si>
    <t>ดีสุบิน</t>
  </si>
  <si>
    <t>เบ็ญจมาศ</t>
  </si>
  <si>
    <t>ภาวนา</t>
  </si>
  <si>
    <t>ทิมผ่องใส</t>
  </si>
  <si>
    <t>เบญญาภา</t>
  </si>
  <si>
    <t>วิรุฬห์ภิญโญ</t>
  </si>
  <si>
    <t>พรพิมล</t>
  </si>
  <si>
    <t>สิงห์นามรัตน์</t>
  </si>
  <si>
    <t>รัตดา</t>
  </si>
  <si>
    <t>พุทธะศรีเมือง</t>
  </si>
  <si>
    <t>ตรีเนตร</t>
  </si>
  <si>
    <t>ขำขัน</t>
  </si>
  <si>
    <t>ศิราภรณ์</t>
  </si>
  <si>
    <t>แสงสุวรรณ</t>
  </si>
  <si>
    <t>พิศุทธิ์</t>
  </si>
  <si>
    <t>เมืองใหญ่</t>
  </si>
  <si>
    <t>ศิวัชญา</t>
  </si>
  <si>
    <t>โภคภัณฑ์เจริญ</t>
  </si>
  <si>
    <t>จุฑามาศ</t>
  </si>
  <si>
    <t>ร่วมญาติ</t>
  </si>
  <si>
    <t>ธันยพร</t>
  </si>
  <si>
    <t>พิสิฐอมรชัย</t>
  </si>
  <si>
    <t>นิรนทร์</t>
  </si>
  <si>
    <t>สมบูรณ์</t>
  </si>
  <si>
    <t>สุทธิดา</t>
  </si>
  <si>
    <t>ถุงแก้ว</t>
  </si>
  <si>
    <t>ธนาพร</t>
  </si>
  <si>
    <t>บุญชู</t>
  </si>
  <si>
    <t>ยุพาพิน</t>
  </si>
  <si>
    <t>อติกานต์กุล</t>
  </si>
  <si>
    <t>อังคณา</t>
  </si>
  <si>
    <t>แวซอเหาะ</t>
  </si>
  <si>
    <t>ชฎาพร</t>
  </si>
  <si>
    <t>จีนชาวนา</t>
  </si>
  <si>
    <t>สุวรรณา</t>
  </si>
  <si>
    <t>เข็มแดง</t>
  </si>
  <si>
    <t>ธนพงศ์</t>
  </si>
  <si>
    <t>สารีอินทร์</t>
  </si>
  <si>
    <t>อัญชนา</t>
  </si>
  <si>
    <t>ขัตติยะวงศ์</t>
  </si>
  <si>
    <t>จิระศักดิ์</t>
  </si>
  <si>
    <t>ธาระจักร์</t>
  </si>
  <si>
    <t>ภภัสสร</t>
  </si>
  <si>
    <t>สิงหธรรม</t>
  </si>
  <si>
    <t>นิภาพร</t>
  </si>
  <si>
    <t>ปัญญา</t>
  </si>
  <si>
    <t>ชิษณุชา</t>
  </si>
  <si>
    <t>บุญละ</t>
  </si>
  <si>
    <t>ดวงฤทัย</t>
  </si>
  <si>
    <t>นิคมรัฐ</t>
  </si>
  <si>
    <t>สันติ</t>
  </si>
  <si>
    <t>ธรรมสุริเชษฐ์</t>
  </si>
  <si>
    <t>สังข์นุช</t>
  </si>
  <si>
    <t>เพ็ญนภา</t>
  </si>
  <si>
    <t>โอเต็ง</t>
  </si>
  <si>
    <t>อมรรัตน์</t>
  </si>
  <si>
    <t>ไมตรีสวัสดิ์</t>
  </si>
  <si>
    <t>ชวนันท์</t>
  </si>
  <si>
    <t>บุญล้ำ</t>
  </si>
  <si>
    <t>นิตยา</t>
  </si>
  <si>
    <t>น่วมพร้อมพันธุ์</t>
  </si>
  <si>
    <t>ศิวะณัฐ</t>
  </si>
  <si>
    <t>นาใจแก้ว</t>
  </si>
  <si>
    <t>0955313266</t>
  </si>
  <si>
    <t>0909894054</t>
  </si>
  <si>
    <t>0650964645</t>
  </si>
  <si>
    <t>0812558972</t>
  </si>
  <si>
    <t>0836194915</t>
  </si>
  <si>
    <t>0812465452</t>
  </si>
  <si>
    <t>0917082559</t>
  </si>
  <si>
    <t>0805925695</t>
  </si>
  <si>
    <t>0886995424</t>
  </si>
  <si>
    <t>0923718909</t>
  </si>
  <si>
    <t>0865144625</t>
  </si>
  <si>
    <t>0866610710</t>
  </si>
  <si>
    <t>0830035660</t>
  </si>
  <si>
    <t>0819140588</t>
  </si>
  <si>
    <t>0917163494</t>
  </si>
  <si>
    <t>0896340425</t>
  </si>
  <si>
    <t>0818445764</t>
  </si>
  <si>
    <t>0626859684</t>
  </si>
  <si>
    <t>084-099-9919</t>
  </si>
  <si>
    <t xml:space="preserve">084 099 9919 </t>
  </si>
  <si>
    <t>0993053882</t>
  </si>
  <si>
    <t>0811674241</t>
  </si>
  <si>
    <t>0815855013</t>
  </si>
  <si>
    <t>0886297825</t>
  </si>
  <si>
    <t>0855530177</t>
  </si>
  <si>
    <t>0806655923</t>
  </si>
  <si>
    <t>0936598162</t>
  </si>
  <si>
    <t>0871599725</t>
  </si>
  <si>
    <t>0897415402</t>
  </si>
  <si>
    <t>0961646551</t>
  </si>
  <si>
    <t>33/227  แขวงท่าข้าม  เขตบางขุนเทียน  กทม.</t>
  </si>
  <si>
    <t>105/201 ต.บางรักพัฒนา อ.บางบัวทอง จ.นนทบุรี</t>
  </si>
  <si>
    <t>62/69 ม.บางใหญ่ซิตี้ ต.เสาธงหิน อ.บางใหญ่ จ.นนทบุรี</t>
  </si>
  <si>
    <t>222/112 หมู่ 3 ต.พิมลราช อ.บางบัวทอง จ.นนทบุรี 11110</t>
  </si>
  <si>
    <t>399 ถ.สามเสน แขวงวชิรพยาบาล เขตดุสิต กรุงเทพฯ 10300</t>
  </si>
  <si>
    <t>699/407 ดีคอนโดธาร แขวงบางขุนศรี เขตบางกอกน้อย กทม. 10700</t>
  </si>
  <si>
    <t>27/110 หมู่บ้านพฤกษาทาวน์-พรีเว่ ถนนรัชดา-รามอินทรา แขวงรามอินทรา เขตคันนายาว กรุงเทพฯ</t>
  </si>
  <si>
    <t>19/1177 หฤทัยแมนชั่น ซ.งามวงค์วานๅคแยก8 ถ.งามวงค์วาน ต.บางเขน อ.เมืองนนท์ จ.นนทบุรี 11000</t>
  </si>
  <si>
    <t>328/49 ซ.ประชาราษฎร์สาย1/18 บางซื่อ กทม. 10800</t>
  </si>
  <si>
    <t>22/3 หมู่ 6 แขวงบางขุนเทียน เขตจอมทอง กรุงเทพมหานคร 10150</t>
  </si>
  <si>
    <t>69/219 รามคำแหง 164 มีนบุรี กทม.10510</t>
  </si>
  <si>
    <t>หมู่บ้านบัวทอง อ.บางรักพัฒนา จังหวัดนนทบุรี</t>
  </si>
  <si>
    <t xml:space="preserve">โรงเรียนวัดลาดกระบัง(ศีลาภิรัตอุปถัมภ์) ๓๐๗ ซอยร่มเกล้า ๒๗ ถนนร่มเกล้า แขวง/เขต ลาดกระบัง กทม </t>
  </si>
  <si>
    <t>มทร.พระนคร</t>
  </si>
  <si>
    <t>5/166 รามคำแหง หัวหมาก บางกะปิ กทม.</t>
  </si>
  <si>
    <t>86 ถนนพิษณุโบก แขวงสวนจิตรลดา ดุสิต กรุงเทพ 10300</t>
  </si>
  <si>
    <t>สาขาวัสดุศาสตร์อุตสาหกรรม คณะวิทยาศาสตร์และเทคโนโลยี</t>
  </si>
  <si>
    <t xml:space="preserve">98/203 หมู่ 5 ตำบลบางพลับ อำเภอปากเกร็ด จังหวัดนนทบุรี </t>
  </si>
  <si>
    <t>45/227 ถ.ประชาราษฏร์ สาย1 แขวงบางซื่อ เขตบางซื่อ กรุงเทพมหานคร</t>
  </si>
  <si>
    <t>52/591 พระราม 6 แมนชั่น แขวงบางอ้อ เขตบางพลัด กรุงเทพมหานคร</t>
  </si>
  <si>
    <t>21/278 ตำบลบางแม่นาง อำเภอบางใหญ่ จังหวัดนนทบุรี</t>
  </si>
  <si>
    <t>คณะครุศาสตร์อุตสาหกรรม มทร.พระนคร</t>
  </si>
  <si>
    <t>170 หมู่ 4 ต.ดอนมะสังข์ อ.เมือง จ.สุพรรณบุรี 72000</t>
  </si>
  <si>
    <t>แอ้ว</t>
  </si>
  <si>
    <t>ช่วยสัตย์</t>
  </si>
  <si>
    <t>จำเนียร</t>
  </si>
  <si>
    <t>สุ่มมาตย์</t>
  </si>
  <si>
    <t>เล็ก</t>
  </si>
  <si>
    <t>กองแก้ว</t>
  </si>
  <si>
    <t>จิรศักดิ์</t>
  </si>
  <si>
    <t>กลิ่นขจร</t>
  </si>
  <si>
    <t>นัดน้อย</t>
  </si>
  <si>
    <t>จันทอง</t>
  </si>
  <si>
    <t>สำราญ</t>
  </si>
  <si>
    <t>ศรีนุช</t>
  </si>
  <si>
    <t>โสภีร์</t>
  </si>
  <si>
    <t>เชียงศรี</t>
  </si>
  <si>
    <t>จุฑารัตน์</t>
  </si>
  <si>
    <t>ฤทธิ์น้อย</t>
  </si>
  <si>
    <t>พยุง</t>
  </si>
  <si>
    <t>บุญมี</t>
  </si>
  <si>
    <t>สท้าน</t>
  </si>
  <si>
    <t>สุวรรณศร</t>
  </si>
  <si>
    <t>แก้วเกลี้ยง</t>
  </si>
  <si>
    <t>ออมสิน</t>
  </si>
  <si>
    <t>ช่วยสัตว์</t>
  </si>
  <si>
    <t>จารินทร์</t>
  </si>
  <si>
    <t>เจ้าวรรณ</t>
  </si>
  <si>
    <t>สำรวย</t>
  </si>
  <si>
    <t>งามแก้ว</t>
  </si>
  <si>
    <t>สมศักดิ์</t>
  </si>
  <si>
    <t>เฉยเฉลียง</t>
  </si>
  <si>
    <t>ณรงค์</t>
  </si>
  <si>
    <t>วิเชียนเทียบ</t>
  </si>
  <si>
    <t>แก่น</t>
  </si>
  <si>
    <t>ฤาจิตรา</t>
  </si>
  <si>
    <t>พรนัชชา</t>
  </si>
  <si>
    <t>ฟื้น</t>
  </si>
  <si>
    <t>สมพึ่งทรัพย์</t>
  </si>
  <si>
    <t>ประชุม</t>
  </si>
  <si>
    <t>บัวเรือง</t>
  </si>
  <si>
    <t>พัชรพร</t>
  </si>
  <si>
    <t>เหลืองดำรงค์</t>
  </si>
  <si>
    <t>ศศิกานต์</t>
  </si>
  <si>
    <t>โยโพธิ์</t>
  </si>
  <si>
    <t>พิชญาภา</t>
  </si>
  <si>
    <t>นนสืบเผ่า</t>
  </si>
  <si>
    <t>ณัฐนันท์</t>
  </si>
  <si>
    <t>ฟักประไพ</t>
  </si>
  <si>
    <t>สุรชัย</t>
  </si>
  <si>
    <t>พัชรศรี</t>
  </si>
  <si>
    <t>จันทร์ศรี</t>
  </si>
  <si>
    <t>นางฟ้า</t>
  </si>
  <si>
    <t>กรวีร์</t>
  </si>
  <si>
    <t>ก้ำวคุ้มครอง</t>
  </si>
  <si>
    <t>ชลดา</t>
  </si>
  <si>
    <t>อินกานา</t>
  </si>
  <si>
    <t>ชินัฐตา</t>
  </si>
  <si>
    <t>สอนสิน</t>
  </si>
  <si>
    <t>มากพยัพ</t>
  </si>
  <si>
    <t>นภัสกร</t>
  </si>
  <si>
    <t>ชูแต่ง</t>
  </si>
  <si>
    <t>พิชญา</t>
  </si>
  <si>
    <t>วิริฒิญา</t>
  </si>
  <si>
    <t>กลิ่นจำปา</t>
  </si>
  <si>
    <t>โรงเรียนอุบลรัตนราชกัญญาราชวิทยาลัย นครปฐม จังหวัดนครปฐม</t>
  </si>
  <si>
    <t>ธีรานันท์</t>
  </si>
  <si>
    <t>แซ่ลิ้ม</t>
  </si>
  <si>
    <t>ศุภกร</t>
  </si>
  <si>
    <t>คล้ายเมือง</t>
  </si>
  <si>
    <t>หนึ่งฤทัย</t>
  </si>
  <si>
    <t>วงษ์ดียิ่ง</t>
  </si>
  <si>
    <t>จิรัสยา</t>
  </si>
  <si>
    <t>รุ่งสวัสดิ์</t>
  </si>
  <si>
    <t>ทูน</t>
  </si>
  <si>
    <t>เหล่าปาน</t>
  </si>
  <si>
    <t>อันดา</t>
  </si>
  <si>
    <t>แย้มสวน</t>
  </si>
  <si>
    <t>พิมพ์ชนก</t>
  </si>
  <si>
    <t>รอดดอนไพร</t>
  </si>
  <si>
    <t>ทวีรชฏ</t>
  </si>
  <si>
    <t>แซ่คู</t>
  </si>
  <si>
    <t>สุรเชษฐ์</t>
  </si>
  <si>
    <t>ช่อพิพฤกษ์</t>
  </si>
  <si>
    <t>อนุกุล</t>
  </si>
  <si>
    <t>ป่าทอง</t>
  </si>
  <si>
    <t>เอกชัย</t>
  </si>
  <si>
    <t>บุญนิยม</t>
  </si>
  <si>
    <t>ฤทธิพร</t>
  </si>
  <si>
    <t>แซ่ลิ่ม</t>
  </si>
  <si>
    <t>วีรปริญา</t>
  </si>
  <si>
    <t>ยังวัน</t>
  </si>
  <si>
    <t>เด็กกหญิง</t>
  </si>
  <si>
    <t>อภิรดา</t>
  </si>
  <si>
    <t>เพียนไทยสงค์</t>
  </si>
  <si>
    <t>ดวงตะวัน</t>
  </si>
  <si>
    <t>ทองรมย์</t>
  </si>
  <si>
    <t>ศิรักษ์ฤดี</t>
  </si>
  <si>
    <t>เทพสมบัติ</t>
  </si>
  <si>
    <t>สิริยากร</t>
  </si>
  <si>
    <t>ก้องวิวัฒน์พงศ์</t>
  </si>
  <si>
    <t>วรัญญา</t>
  </si>
  <si>
    <t>เชิดฉาย</t>
  </si>
  <si>
    <t>ธวัชชัย</t>
  </si>
  <si>
    <t>ธิดานันท์</t>
  </si>
  <si>
    <t>หัสดี</t>
  </si>
  <si>
    <t>พิมพ์นิภา</t>
  </si>
  <si>
    <t>เอกจีน</t>
  </si>
  <si>
    <t>อัครพร</t>
  </si>
  <si>
    <t>มหาวงษ์</t>
  </si>
  <si>
    <t>ภาณุพงษ์</t>
  </si>
  <si>
    <t>มีเย็น</t>
  </si>
  <si>
    <t>ธนกฤต</t>
  </si>
  <si>
    <t>ผิวนวล</t>
  </si>
  <si>
    <t>ธนาธิป</t>
  </si>
  <si>
    <t>อ่อนครองแบ่ง</t>
  </si>
  <si>
    <t>อณิคม</t>
  </si>
  <si>
    <t>มาศิริ</t>
  </si>
  <si>
    <t>พีรวัส</t>
  </si>
  <si>
    <t>เสนานุช</t>
  </si>
  <si>
    <t>รมณียา</t>
  </si>
  <si>
    <t>ผึ้งบำรุง</t>
  </si>
  <si>
    <t xml:space="preserve">โรงเรียนบ้านหนองงูเหลือม (ประชารัฐบำรุง) จังหวัดนครปฐม </t>
  </si>
  <si>
    <t>จัดนิทรรศการประชาสัมพันธ์งานคลินิกเทคโนโลยี รวมทั้งให้คำปรึกษา</t>
  </si>
  <si>
    <t>ธนาเดช</t>
  </si>
  <si>
    <t>ทองธนบดีกุล</t>
  </si>
  <si>
    <t>อนุรักษ์</t>
  </si>
  <si>
    <t>พรสมบูรณ์ศิริ</t>
  </si>
  <si>
    <t>ปัญญพร</t>
  </si>
  <si>
    <t>จุ้ยเทียน</t>
  </si>
  <si>
    <t>กมนทรรศน์</t>
  </si>
  <si>
    <t>กลิ่นโพธิ์กลับ</t>
  </si>
  <si>
    <t>ดุษฎี</t>
  </si>
  <si>
    <t>ปรีชากร</t>
  </si>
  <si>
    <t>มาลัย</t>
  </si>
  <si>
    <t>การินตา</t>
  </si>
  <si>
    <t>สุภาวดี</t>
  </si>
  <si>
    <t>แก้วมีมาก</t>
  </si>
  <si>
    <t>องค์การบริหารส่วนตำบลท่าคอย</t>
  </si>
  <si>
    <t>อ้อยจู</t>
  </si>
  <si>
    <t>ยี่ศาร</t>
  </si>
  <si>
    <t>แซบ</t>
  </si>
  <si>
    <t>ใจดี</t>
  </si>
  <si>
    <t>ชอบ</t>
  </si>
  <si>
    <t>รุ่งโรจน์</t>
  </si>
  <si>
    <t>สันทัด</t>
  </si>
  <si>
    <t>ลักวิรวงศ์</t>
  </si>
  <si>
    <t>ยุภานรรณ</t>
  </si>
  <si>
    <t>สมจิต</t>
  </si>
  <si>
    <t>นฤพล</t>
  </si>
  <si>
    <t>อินทร์สวัสดิ์</t>
  </si>
  <si>
    <t>วันเพ็ญ</t>
  </si>
  <si>
    <t>สีนาค</t>
  </si>
  <si>
    <t>นิรมิต</t>
  </si>
  <si>
    <t>แท่นประเสริฐกุล</t>
  </si>
  <si>
    <t>สมทรง</t>
  </si>
  <si>
    <t>มะละคำ</t>
  </si>
  <si>
    <t>พรสุรัย</t>
  </si>
  <si>
    <t>อุทัย</t>
  </si>
  <si>
    <t>อิ่มใจ</t>
  </si>
  <si>
    <t>สมพร</t>
  </si>
  <si>
    <t>ภนบัว</t>
  </si>
  <si>
    <t>อ้าง</t>
  </si>
  <si>
    <t>สุกัญญา</t>
  </si>
  <si>
    <t>แก้มเทพ</t>
  </si>
  <si>
    <t>นารีรัตน์</t>
  </si>
  <si>
    <t>บอนไทยสงค์</t>
  </si>
  <si>
    <t>สุชาติ</t>
  </si>
  <si>
    <t>กิ่มจิต</t>
  </si>
  <si>
    <t>ธีรพร</t>
  </si>
  <si>
    <t>คงัฒนา</t>
  </si>
  <si>
    <t>วิไลวรรณ</t>
  </si>
  <si>
    <t>วิวัณน์</t>
  </si>
  <si>
    <t>นาสาว</t>
  </si>
  <si>
    <t>นันทนา</t>
  </si>
  <si>
    <t>คงวัฒนา</t>
  </si>
  <si>
    <t>เจดดุ</t>
  </si>
  <si>
    <t>บันลือ</t>
  </si>
  <si>
    <t>อรธร</t>
  </si>
  <si>
    <t>สุพัด</t>
  </si>
  <si>
    <t>ซ่อจันทร์</t>
  </si>
  <si>
    <t>เพ็ญนาภา</t>
  </si>
  <si>
    <t>ปรางต์รัตน์</t>
  </si>
  <si>
    <t>ประสาท</t>
  </si>
  <si>
    <t>กลมเกลียว</t>
  </si>
  <si>
    <t>ประคอง</t>
  </si>
  <si>
    <t>ดิษฐกลั่น</t>
  </si>
  <si>
    <t>โสภิดา</t>
  </si>
  <si>
    <t>บุญเอนกทรัพย์</t>
  </si>
  <si>
    <t>นาตาลี</t>
  </si>
  <si>
    <t>ก๊กเครือ</t>
  </si>
  <si>
    <t>ณัฎฐนันท์</t>
  </si>
  <si>
    <t>หลีหลาย</t>
  </si>
  <si>
    <t>อริสรา</t>
  </si>
  <si>
    <t>ฉิมอินทร์</t>
  </si>
  <si>
    <t>วิชุดา</t>
  </si>
  <si>
    <t>ทองเผือก</t>
  </si>
  <si>
    <t xml:space="preserve">จัดอบรมด้านการนำประเด็นปัญหาและความต้องการของชุมชน </t>
  </si>
  <si>
    <t>จัดอบรมด้านการนำประเด็นปัญหาและความต้องการของชุมชน พัฒนาเป็นข้อเสนอโครงการในการขอรับงบประมาณสนับสนุนจากแหล่งทุนภายนอก โดยได้รับเกียรติวิทยากรจากสำนักงานปลัดกระทรวงการอุดมศึกษา วิทยาศาสตร์ วิจัยและนวัตกรรม บรรยายงบประมาณคลินิกเทคโนโลยี ทุนวิจัยโครงการส่งเสริมการพัฒนาเทคโนโลยีเครื่องจักร เครื่องมือ และอุปกรณ์เพื่อเพิ่มขีดความสามารถของภาคการผลิตและบริการ และกลไกการส่งเสริมธุรกิจเทคโนโลยีและนวัตกรรมแบบบูรณาการ และโครงการหน่วยบ่มเพาะวิสาหกิจในสถาบันอุดมศึกษา ในวันที่ 3 กุมภาพันธ์ 2569
ณ ห้อง Big Data Virtual Lab ชั้น 4 อาคารราชบุรีดิเรกฤทธิ์ จำนวน 42 คน</t>
  </si>
  <si>
    <t>ผู้ช่วยศาสตราจารย์ ดร.</t>
  </si>
  <si>
    <t xml:space="preserve">ผกามาศ  </t>
  </si>
  <si>
    <t>ชูสิทธิ์</t>
  </si>
  <si>
    <t xml:space="preserve">ขนิษฐา </t>
  </si>
  <si>
    <t>ดร.</t>
  </si>
  <si>
    <t xml:space="preserve"> ทองคำ</t>
  </si>
  <si>
    <t>ศิวกร</t>
  </si>
  <si>
    <t>ตลับนาค</t>
  </si>
  <si>
    <t>วิไล</t>
  </si>
  <si>
    <t>สุทธิจิตรทิวา</t>
  </si>
  <si>
    <t>ดวงกมล</t>
  </si>
  <si>
    <t>ทองยอดแก้ว</t>
  </si>
  <si>
    <t>ดลพร</t>
  </si>
  <si>
    <t>ศรีฟ้า</t>
  </si>
  <si>
    <t xml:space="preserve">เกษม </t>
  </si>
  <si>
    <t>เขษมพุฒเรืองศรี</t>
  </si>
  <si>
    <t>อาจารย์</t>
  </si>
  <si>
    <t xml:space="preserve">สิริพงษ์           </t>
  </si>
  <si>
    <t>สุวรรณประภักดิ์</t>
  </si>
  <si>
    <t xml:space="preserve">กชพรรณ                    </t>
  </si>
  <si>
    <t>กระตุฤกษ์</t>
  </si>
  <si>
    <t>ผู้ช่วยศาสตราจารย์</t>
  </si>
  <si>
    <t>ผุสสดี</t>
  </si>
  <si>
    <t>วัฒนเมธา</t>
  </si>
  <si>
    <t>ศิรินทิพย์</t>
  </si>
  <si>
    <t>กุลจิตรตรี</t>
  </si>
  <si>
    <t xml:space="preserve">วรเชษฐ์  </t>
  </si>
  <si>
    <t>อสิพงษ์</t>
  </si>
  <si>
    <t>วรินธร</t>
  </si>
  <si>
    <t>บุญยะโรจน์</t>
  </si>
  <si>
    <t>ศิริชัย</t>
  </si>
  <si>
    <t>สาระมนัส</t>
  </si>
  <si>
    <t xml:space="preserve">อัชนา </t>
  </si>
  <si>
    <t>สิริรัตน์</t>
  </si>
  <si>
    <t>พานิช</t>
  </si>
  <si>
    <t>จักรกฤษณ์</t>
  </si>
  <si>
    <t>ยิ้มแฉ่ง</t>
  </si>
  <si>
    <t>ชาติตำนาญ</t>
  </si>
  <si>
    <t xml:space="preserve">นิลมิต </t>
  </si>
  <si>
    <t>นิลาศ</t>
  </si>
  <si>
    <t xml:space="preserve">สมยศ </t>
  </si>
  <si>
    <t>แสงจันทร์</t>
  </si>
  <si>
    <t xml:space="preserve">ประภาส  </t>
  </si>
  <si>
    <t>วรรณยศ</t>
  </si>
  <si>
    <t xml:space="preserve">นฤพน </t>
  </si>
  <si>
    <t>ไพศาลตันติวงศ์</t>
  </si>
  <si>
    <t xml:space="preserve">ศรัณย์  </t>
  </si>
  <si>
    <t>จันทร์แก้ว</t>
  </si>
  <si>
    <t xml:space="preserve">ณัฎฐธิดา </t>
  </si>
  <si>
    <t>เริงธนพิบูลย์</t>
  </si>
  <si>
    <t xml:space="preserve">เกียรติพงษ์ </t>
  </si>
  <si>
    <t>ศรีจันทึก</t>
  </si>
  <si>
    <t>ศศิประภา</t>
  </si>
  <si>
    <t>เวชศิลป์</t>
  </si>
  <si>
    <t>สุนทร</t>
  </si>
  <si>
    <t>บินกาซานี</t>
  </si>
  <si>
    <t>อุทัยวรรณ</t>
  </si>
  <si>
    <t>ประสงค์เงิน</t>
  </si>
  <si>
    <t>พิมพ์จุพา</t>
  </si>
  <si>
    <t>พิกุลทอง</t>
  </si>
  <si>
    <t>คณิต</t>
  </si>
  <si>
    <t>อยู่สมบูรณ์</t>
  </si>
  <si>
    <t>สุชาวดี เดชทองจันทร์</t>
  </si>
  <si>
    <t>ลิมปนนาคทอง</t>
  </si>
  <si>
    <t>กุลภัทร</t>
  </si>
  <si>
    <t>พลายพลอยรัตน์</t>
  </si>
  <si>
    <t>ศักดิ์เทพ</t>
  </si>
  <si>
    <t>จำนงค์ลาภ</t>
  </si>
  <si>
    <t xml:space="preserve">จีรวัฒน์ </t>
  </si>
  <si>
    <t>วงษ์สมาน</t>
  </si>
  <si>
    <t>งอยผาลา</t>
  </si>
  <si>
    <t xml:space="preserve">สุชานุช </t>
  </si>
  <si>
    <t>ชนะชาญมงคล</t>
  </si>
  <si>
    <t>ณัฎฐพัชร์</t>
  </si>
  <si>
    <t>ธรรมทักษ์</t>
  </si>
  <si>
    <t>พีรภาว์</t>
  </si>
  <si>
    <t>รื่นเริง</t>
  </si>
  <si>
    <t>ฐานบัญชา</t>
  </si>
  <si>
    <t>เบญจพร</t>
  </si>
  <si>
    <t>สังข์เอี่ยม</t>
  </si>
  <si>
    <t>สำนักอุทยานวิทยาศาสตร์และอุตสาหกรรมมหาวิทยาลัยเทคโนโลยีพระจอมเกล้าธนบุรี</t>
  </si>
  <si>
    <t>สำนักงานปลัดกระทรวงการอุดมศึกษา วิทยาศาสตร์ วิจัยและนวัตกรรม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</si>
  <si>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</si>
  <si>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</si>
  <si>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</si>
  <si>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</si>
  <si>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</si>
  <si>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</si>
  <si>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</si>
  <si>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</si>
  <si>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</si>
  <si>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</si>
  <si>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</si>
  <si>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</si>
  <si>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</si>
  <si>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</si>
  <si>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</si>
  <si>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</si>
  <si>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</si>
  <si>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</si>
  <si>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</si>
  <si>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</si>
  <si>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</si>
  <si>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</si>
  <si>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</si>
  <si>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</si>
  <si>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</si>
  <si>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</si>
  <si>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</si>
  <si>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</si>
  <si>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</si>
  <si>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</si>
  <si>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</si>
  <si>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</si>
  <si>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</si>
  <si>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</si>
  <si>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</si>
  <si>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</si>
  <si>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</si>
  <si>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</si>
  <si>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</si>
  <si>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</si>
  <si>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</si>
  <si>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</si>
  <si>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</si>
  <si>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</si>
  <si>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</si>
  <si>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</si>
  <si>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</si>
  <si>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</si>
  <si>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</si>
  <si>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</si>
  <si>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</si>
  <si>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</si>
  <si>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</si>
  <si>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</si>
  <si>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</si>
  <si>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</si>
  <si>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</si>
  <si>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</si>
  <si>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</si>
  <si>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</si>
  <si>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</si>
  <si>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</si>
  <si>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</si>
  <si>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</si>
  <si>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</si>
  <si>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</si>
  <si>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แจกแผ่นพับประชาสัมพันธ์งานคลินิกเทคโนโลยี ในโครงการสานอนาคตการศึกษา คอนเน็กซ์ อีดี ปีที่ 7 ร่วมกับบริษัท ไทยเบฟเวอเรจ จำกัด (มหาชน) อบรมอบรมหลักสูตร การยืดอายุไส้อั่ว และลูกอมจากนวมส้มโอ ตลอดจนแนะแนวการเข้าศึกษาต่อ ให้แก่โรงเรียน เมื่อวันที่ 28 มกราคม 2569 ณ โรงเรียนอุบลรัตนราชกัญญาราชวิทยาลัย จังหวัดนครปฐม จำนวน 20 คน</t>
  </si>
  <si>
    <t>แจกแผ่นพับประชาสัมพันธ์งานคลินิกเทคโนโลยี ในโครงการส่งเสริมการบริการสังคมสุ่การถ่ายทอดเทคโนโลยี (Technology Transfar) รุ่นที่ 1 วันที่ 12 กุมภาพันธ์ 2569 หลักสูตร การพัฒนาช่องทางการตลาดผ่านเว็บไซต์ แก่นักเรียนและครู ในโรงเรียนบ้านหนองงูเหลือม (ประชารัฐบำรุง) จำนวน 28 คน</t>
  </si>
  <si>
    <t>แจกแผ่นพับประชาสัมพันธ์งานคลินิกเทคโนโลยี ในโครงการส่งเสริมการบริการสังคมสุ่การถ่ายทอดเทคโนโลยี (Technology Transfar) รุ่นที่ 1 วันที่ 10 กุมภาพันธ์ 2569  โรงเรียนอุบลรัตนราชกัญญาราชวิทยาลัย นครปฐม หลักสูตร การพัฒนาช่องทางการตลาด การจัดจำหน่ายผ่านเพจเฟสบุ๊ค การสร้างสื่อส่งเสริมการตลาดที่เหมาะสม จำนวน 14 คน</t>
  </si>
  <si>
    <t>แจกแผ่นพับประชาสัมพันธ์งานคลินิกเทคโนโลยี ในโครงการส่งเสริมการบริการสังคมสุ่การถ่ายทอดเทคโนโลยี (Technology Transfar) รุ่นที่ 2 ถ่ายทอดเทคโนโลยีด้าน “การสร้างสื่อวิดีโอด้วยเทคโนโลยี AI และการตัดต่ออย่างมีประสิทธิภาพ” แก่อาจารย์ นักวิชาการ และบุคลากร ราชมงคลพระนคร ระหว่างวันที่ 19-20 กุมภาพันธ์ 2569 ณ ห้อง Language Institute ชั้น 5 อาคารอเนกประสงค์ และห้องศูนย์การเรียนรู้ Big Data Virtual Lab ชั้น 4 อาคารราชบุรีดิเรกฤทธิ์ จำนวน 32 คน</t>
  </si>
  <si>
    <t>แจกแผ่นพับประชาสัมพันธ์งานคลินิกเทคโนโลยี ในโครงการ “สร้างสรรค์อาชีพ สานฝันคนพิการ : หลักสูตรแปรรูปผลิตภัณฑ์และของที่ระลึก” วันที่ 6 กุมภาพันธ์ 2569  ณ องค์การบริหารส่วนตำบลวังม่วง อำเภอวังม่วง จังหวัดสระบุรี จำนวน 20 คน</t>
  </si>
  <si>
    <r>
      <t>จักรกฤษณ์</t>
    </r>
    <r>
      <rPr>
        <sz val="16"/>
        <color rgb="FFFF0000"/>
        <rFont val="TH Sarabun New"/>
        <family val="2"/>
      </rPr>
      <t xml:space="preserve"> </t>
    </r>
  </si>
  <si>
    <t>จัดนิทรรศการประชาสัมพันธ์งานคลินิกเทคโนโลยี รวมทั้งให้คำปรึกษาในการพัฒนาและยกระดับผลิตภัณฑ์สินค้าชุมชน แก่ผู้ประกอบการ
จังหวัดสระบุรี จำนวน 13 ราย ในกิจกรรมเสวนาแลกเปลี่ยนเรียนรู้และสำรวจประเด็นปัญหาและความต้องการของกลุ่มชุมชน สำหรับนำไปใช้เป็นโจทย์วิจัย และเป็นแนวทางการดำเนินงานการจัดทำข้อเสนอโครงการเพื่อขอรับงบประมาณสนับสนุนจากหน่วยงานทั้งภายในและภายนอกมหาวิทยาลัย ณ เทศบาลตำบลท่าไม้รวก อำเภอท่ายาง จังหวัดเพชรบุรี โดยมีผู้เข้าร่วมกิจกรรมทั้งสิ้นจำนวน 50 คน</t>
  </si>
  <si>
    <t>37 ซอย 13/2  ถนนสามัคคี แขวงท่าทราย  เขตเมืองนนทบุรี จ.นนทบุรี 11000</t>
  </si>
  <si>
    <t>299/175 หมุ่ที่ 1 ตำบลบางคูวัด อำเภอเมืองปทุมธานี จังหวัดปทุมธานี</t>
  </si>
  <si>
    <t>19/65 โครงการ SC ASSET หมู่บ้านเวนิว พระราม 9 ถนนกาญจนาภิเษก แขวงทับช้าง เขตสะพานสูง กทม. 10250</t>
  </si>
  <si>
    <t>19/65 โครงการ SC ASSET หมู่บ้านเวนิวพระราม 9 - กรุงเทพกรีฑา ถนนกาญจนาภิเษก แขวงทับช้าง เขตสะพานสูง กรุงเทพมหานคร 10250</t>
  </si>
  <si>
    <t>คณะเทคโนโลยีคหกรรมศาสตร์ มทร.พระนคร</t>
  </si>
  <si>
    <t>88/106 ม.กัสโต้ ปิ่นเกล้า-จรัญฯ ต.วัดชลอ อ.บางกรวย จ.นนทบุรี 11130</t>
  </si>
  <si>
    <t>1566/4 หมู่บ้านพิบูลย์บางซื่อ ถนนประชาราษฎร์ 1 แขวงวงษ์สว่าง เขตบางซื่อ กรุงเทพมหานคร 10800</t>
  </si>
  <si>
    <t>คณะเทคโนโลยีสื่อสารมวลชน มทร.พระนคร</t>
  </si>
  <si>
    <t>36/12 หมู่บ้านโกลเด้นทาวน์ (วงศ์สว่าง-แคราย) ถ.นนทบุรี ต.สวนใหญ่ อ.เมืองนนทุบรี จ.นนทบุรี 11000</t>
  </si>
  <si>
    <t>52(16/37) ซ.พิบูลสงคราม 22 แยก 4 ถ.พิบูลสงคราม ต.ตลาดขวัญ อ.เมือง จ.นนทบุรี 11000</t>
  </si>
  <si>
    <t>255/385 ถนนลาดพร้าว แขวงสามเสนนอก เขตห้วยขวาง กรุงเทพมหานคร</t>
  </si>
  <si>
    <t>367/121-3 จรัญสนิทวงศ์ 31/3 บางขุนศรี เขตบางพลัด กทม.10700</t>
  </si>
  <si>
    <t>100/272 หมู่ 1 ซ.3 ม.ธารารินทร์ ต.คูคต อ.ลำลูกกา จ.ปทุมธานี</t>
  </si>
  <si>
    <t>18/56 หมู่ที่5 ต.บางพูด อ.ปากเกร็ด จ.นนทบุรี</t>
  </si>
  <si>
    <t>คณะวิทยาศาสตร์และเทคโนโลยี มทร.พระนคร</t>
  </si>
  <si>
    <t>124/24 ตำบลสวนพริกไทย อำเภอเมือง จังหวัดปทุมธานี</t>
  </si>
  <si>
    <t>3 ซอยเลี่ยงเมืองนนท์5 แยก2/4 ต สวนใหญ่ อ เมือง จ นนทบุรี</t>
  </si>
  <si>
    <t>61 ซอยรามคำแหง 76 ถนนรามคำแหง หัวหมาก บางกะปิ กรุงเทพมหานคร 10240</t>
  </si>
  <si>
    <t>34/367 ซอยวัดเวฬุวนาราม 21 เเขวงดอนเมือง เขตดอนเมือง กรุงเทพฯ</t>
  </si>
  <si>
    <t>17/3 ม.1 ต.บางรักใหญ่ อ.บางบัวทอง จ.นนทบุรี</t>
  </si>
  <si>
    <t>282/68 ซ.กุศลศิลป์ ถ.สรรพาวุธ แขวงบางนา เขตบางนา กรุงเทพฯ 10260</t>
  </si>
  <si>
    <t>168/25  ถ.เพิ่มสิน เขตคลองถนน แขวงสายไหม กทม.</t>
  </si>
  <si>
    <t>คณะอุตสาหกรรมสิ่งทอและออกแบบแฟชั่น เลขที่ 517 ถ.นครสวรรค์ แขวงสวนจิตรลดา เขตดึสิต กรุงเทพมหานคร 10300</t>
  </si>
  <si>
    <t>399/14ต.บางเดื่อ อ.เมือง จ.ปทุมธานี</t>
  </si>
  <si>
    <t>74  เพชรเกษม 42 แยก แขวงบางจาก เขตภาษีเจริญ กทม 10160</t>
  </si>
  <si>
    <t>หมุ่บ้านร่มทิพย์ ถนนหทัยราษฎร์ เขตมีนบุรี</t>
  </si>
  <si>
    <t>คณะสถาปัตยกรรมศาสตร์และการออกแบบ มทร.พระนคร</t>
  </si>
  <si>
    <t>24 ซอยงามวงศ์วาน 47 แยก 20 ถนนงามวงศ์วาน แขวงทุ่งสองห้อง เขตหลักสี่ กทม.</t>
  </si>
  <si>
    <t>สำนักวิทยบริการและเทคโนโลยีสารสนเทศ มทร.พระนคร</t>
  </si>
  <si>
    <t>117 ม.3 ตำบลวังม่วง อำเภอวังม่วง จังหวัดสระบุรี</t>
  </si>
  <si>
    <t>18 หมู่ที่ 9 ตำบลวังม่วง อำเภอวังม่วง จังหวัดสระบุรี</t>
  </si>
  <si>
    <t>111 ม.3 ตำบลวังม่วง อำเภอวังม่วง จังหวัดสระบุรี</t>
  </si>
  <si>
    <t>254 ม.9 ตำบลวังม่วง อำเภอวังม่วง จังหวัดสระบุรี</t>
  </si>
  <si>
    <t>269 ม.9 ตำบลวังม่วง อำเภอวังม่วง จังหวัดสระบุรี</t>
  </si>
  <si>
    <t>11 ม.9 ตำบลวังม่วง อำเภอวังม่วง จังหวัดสระบุรี</t>
  </si>
  <si>
    <t>46 ม.9 ตำบลวังม่วง อำเภอวังม่วง จังหวัดสระบุรี</t>
  </si>
  <si>
    <t>196 ม.8 ตำบลวังม่วง อำเภอวังม่วง จังหวัดสระบุรี</t>
  </si>
  <si>
    <t>2 ม.12 ตำบลวังม่วง อำเภอวังม่วง จังหวัดสระบุรี</t>
  </si>
  <si>
    <t>64/1 ม.8 ตำบลวังม่วง อำเภอวังม่วง จังหวัดสระบุรี</t>
  </si>
  <si>
    <t>67 ม.16 ตำบลวังม่วง อำเภอวังม่วง จังหวัดสระบุรี</t>
  </si>
  <si>
    <t>88/1 ม.14 ตำบลวังม่วง อำเภอวังม่วง จังหวัดสระบุรี</t>
  </si>
  <si>
    <t>122 ม.9 ตำบลวังม่วง อำเภอวังม่วง จังหวัดสระบุรี</t>
  </si>
  <si>
    <t>72 ม.9 ตำบลวังม่วง อำเภอวังม่วง จังหวัดสระบุรี</t>
  </si>
  <si>
    <t>28 ม.9 ตำบลวังม่วง อำเภอวังม่วง จังหวัดสระบุรี</t>
  </si>
  <si>
    <t>50 ม.13 ตำบลวังม่วง อำเภอวังม่วง จังหวัดสระบุรี</t>
  </si>
  <si>
    <t xml:space="preserve"> 99 ม.7 ตำบลวังม่วง อำเภอวังม่วง จังหวัดสระบุรี</t>
  </si>
  <si>
    <t>ม.13 ตำบลวังม่วง อำเภอวังม่วง จังหวัดสระบุรี</t>
  </si>
  <si>
    <t>จิตตินันธ์</t>
  </si>
  <si>
    <t>พูสุวรรณ</t>
  </si>
  <si>
    <t>โรงเรียนบ้านหนองงูเหลือม (ประชารัฐบำรุง) จังหวัดนครปฐม</t>
  </si>
  <si>
    <t>ธันวา</t>
  </si>
  <si>
    <t>จิดาภา</t>
  </si>
  <si>
    <t>หินซุย</t>
  </si>
  <si>
    <t>ซอ</t>
  </si>
  <si>
    <t>ชมพู่</t>
  </si>
  <si>
    <t>นังลี่</t>
  </si>
  <si>
    <t>ธนวัช</t>
  </si>
  <si>
    <t>พิทักษ์วงศ์สา</t>
  </si>
  <si>
    <t>ผิวพราม</t>
  </si>
  <si>
    <t>ชาญกฤษ</t>
  </si>
  <si>
    <t>แก้วบวร</t>
  </si>
  <si>
    <t>พิมลรัตน์</t>
  </si>
  <si>
    <t>ทวีวีรพันธ์</t>
  </si>
  <si>
    <t>รวงข้าว</t>
  </si>
  <si>
    <t>วิมลวรรณ</t>
  </si>
  <si>
    <t>กิตติวิริยะการ</t>
  </si>
  <si>
    <t>ศุภมาศ</t>
  </si>
  <si>
    <t>โยธา</t>
  </si>
  <si>
    <t>จักรี</t>
  </si>
  <si>
    <t>โพธิสาร</t>
  </si>
  <si>
    <t>กชนันท์</t>
  </si>
  <si>
    <t>จันทร์เทวี</t>
  </si>
  <si>
    <t>กัณฑ์ณภัทรสรณ์</t>
  </si>
  <si>
    <t>รุ่งแสง</t>
  </si>
  <si>
    <t>จิรัชยา</t>
  </si>
  <si>
    <t>บัวไคล</t>
  </si>
  <si>
    <t>ณัฏฐพร</t>
  </si>
  <si>
    <t>ชิตพันธุ์</t>
  </si>
  <si>
    <t>สุพิชฌาย์</t>
  </si>
  <si>
    <t>เปาอินทร์</t>
  </si>
  <si>
    <t>กัน</t>
  </si>
  <si>
    <t>ปภัสสร</t>
  </si>
  <si>
    <t>จันทรประภาพกุล</t>
  </si>
  <si>
    <t>อมีนา</t>
  </si>
  <si>
    <t>กัญญาพรรณ</t>
  </si>
  <si>
    <t>สิริกุลอุดมโชค</t>
  </si>
  <si>
    <t>ธนิดา</t>
  </si>
  <si>
    <t>คำสังวาลย์</t>
  </si>
  <si>
    <t>ทอฝัน</t>
  </si>
  <si>
    <t>จันทรัตน์</t>
  </si>
  <si>
    <t>ประริชาติ</t>
  </si>
  <si>
    <t>ปานคง</t>
  </si>
  <si>
    <t>นันนภัทร</t>
  </si>
  <si>
    <t>นิธากร</t>
  </si>
  <si>
    <t>ปวรรัตน์</t>
  </si>
  <si>
    <t>จุ้ยประชา</t>
  </si>
  <si>
    <t>เหนือเกตุ</t>
  </si>
  <si>
    <t>ณัฐภูมิทร์</t>
  </si>
  <si>
    <t>จันทร์บุตร</t>
  </si>
  <si>
    <t>วรโชติ</t>
  </si>
  <si>
    <t>ฉิมพลี</t>
  </si>
  <si>
    <t>นุชวรา</t>
  </si>
  <si>
    <t>ปัณณภัทร</t>
  </si>
  <si>
    <t>สร้อยสน</t>
  </si>
  <si>
    <t>พราวฟ้า</t>
  </si>
  <si>
    <t>ปอฉิม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</si>
  <si>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</si>
  <si>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</si>
  <si>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</si>
  <si>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</si>
  <si>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</si>
  <si>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</si>
  <si>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</si>
  <si>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</si>
  <si>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</si>
  <si>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</si>
  <si>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</si>
  <si>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</si>
  <si>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แจกแผ่นพับประชาสัมพันธ์งานคลินิกเทคโนโลยี ในโครงการสานอนาคตการศึกษา คอนเน็กซ์ อีดี ปีที่ 7 ร่วมกับบริษัท ไทยเบฟเวอเรจ จำกัด (มหาชน) อบรมหอบรมลักสูตรการทำน้ำวุ้นใบเตย และเค้กเปียกอ่อนใบเตย แก่นักเรียนและครูในโรงเรียนบ้านหนองงูเหลือม (ประชารัฐบำรุง) จังหวัดนครปฐม  เมื่อวันที่ 26 มกราคม 2569 จำนวน 34 คน</t>
  </si>
  <si>
    <t xml:space="preserve">หารต้นทุนโครงการต่อคน (งบประมาณ...บาท / ...คน)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</si>
</sst>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87" formatCode="0000000000"/>
  </numFmts>
  <fonts count="29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name val="TH SarabunPSK"/>
      <family val="2"/>
    </font>
    <font>
      <sz val="16"/>
      <name val="CordiaUPC"/>
      <family val="2"/>
    </font>
    <font>
      <b/>
      <sz val="16"/>
      <name val="CordiaUPC"/>
      <family val="2"/>
    </font>
    <font>
      <b/>
      <sz val="18"/>
      <name val="CordiaUPC"/>
      <family val="2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23"/>
      <name val="TH SarabunPSK"/>
      <family val="2"/>
    </font>
    <font>
      <b/>
      <sz val="16"/>
      <color indexed="17"/>
      <name val="TH SarabunPSK"/>
      <family val="2"/>
    </font>
    <font>
      <b/>
      <sz val="18"/>
      <name val="TH SarabunPSK"/>
      <family val="2"/>
    </font>
    <font>
      <b/>
      <sz val="22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0"/>
      <name val="TH SarabunPSK"/>
      <family val="2"/>
    </font>
    <font>
      <sz val="11"/>
      <color rgb="FFFF0000"/>
      <name val="Tahoma"/>
      <family val="2"/>
      <charset val="222"/>
      <scheme val="minor"/>
    </font>
    <font>
      <sz val="1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name val="TH Sarabun New"/>
      <family val="2"/>
    </font>
    <font>
      <b/>
      <sz val="16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8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b/>
      <sz val="16"/>
      <color indexed="17"/>
      <name val="TH Sarabun New"/>
      <family val="2"/>
    </font>
    <font>
      <b/>
      <sz val="9"/>
      <color indexed="8"/>
      <name val="Arial Bold"/>
    </font>
    <font>
      <sz val="16"/>
      <color rgb="FFFF0000"/>
      <name val="TH Sarabun New"/>
      <family val="2"/>
    </font>
    <font>
      <sz val="16"/>
      <color rgb="FF393939"/>
      <name val="TH Sarabun New"/>
      <family val="2"/>
    </font>
    <font>
      <sz val="16"/>
      <color rgb="FF000000"/>
      <name val="TH Sarabun New"/>
      <family val="2"/>
    </font>
  </fonts>
  <fills count="14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2" fillId="0" borderId="0"/>
    <xf numFmtId="43" fontId="12" fillId="0" borderId="0" applyFont="0" applyFill="0" applyBorder="0" applyAlignment="0" applyProtection="0"/>
    <xf numFmtId="0" fontId="1" fillId="0" borderId="0"/>
  </cellStyleXfs>
  <cellXfs count="168">
    <xf numFmtId="0" fontId="0" fillId="0" borderId="0" xfId="0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" fillId="2" borderId="1" xfId="0" applyFont="1" applyFill="1" applyBorder="1"/>
    <xf numFmtId="0" fontId="0" fillId="0" borderId="1" xfId="0" applyBorder="1"/>
    <xf numFmtId="0" fontId="3" fillId="2" borderId="1" xfId="0" applyFont="1" applyFill="1" applyBorder="1" applyAlignment="1">
      <alignment horizontal="center" vertical="center"/>
    </xf>
    <xf numFmtId="0" fontId="7" fillId="0" borderId="0" xfId="0" applyFont="1"/>
    <xf numFmtId="0" fontId="7" fillId="8" borderId="2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7" fillId="8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0" borderId="5" xfId="0" applyFont="1" applyBorder="1"/>
    <xf numFmtId="0" fontId="7" fillId="0" borderId="0" xfId="0" applyFont="1" applyBorder="1"/>
    <xf numFmtId="2" fontId="7" fillId="4" borderId="1" xfId="0" applyNumberFormat="1" applyFont="1" applyFill="1" applyBorder="1" applyAlignment="1" applyProtection="1">
      <alignment horizontal="center" vertical="top"/>
    </xf>
    <xf numFmtId="2" fontId="7" fillId="0" borderId="1" xfId="0" applyNumberFormat="1" applyFont="1" applyFill="1" applyBorder="1" applyAlignment="1" applyProtection="1">
      <alignment horizontal="center" vertical="top"/>
    </xf>
    <xf numFmtId="2" fontId="8" fillId="0" borderId="0" xfId="0" applyNumberFormat="1" applyFont="1" applyFill="1"/>
    <xf numFmtId="4" fontId="7" fillId="0" borderId="1" xfId="0" applyNumberFormat="1" applyFont="1" applyBorder="1"/>
    <xf numFmtId="0" fontId="7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/>
    </xf>
    <xf numFmtId="0" fontId="2" fillId="9" borderId="1" xfId="0" applyFont="1" applyFill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3" fontId="7" fillId="0" borderId="1" xfId="0" applyNumberFormat="1" applyFont="1" applyFill="1" applyBorder="1" applyAlignment="1">
      <alignment horizontal="right"/>
    </xf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7" fillId="0" borderId="1" xfId="0" applyNumberFormat="1" applyFont="1" applyFill="1" applyBorder="1" applyAlignment="1">
      <alignment horizontal="center"/>
    </xf>
    <xf numFmtId="3" fontId="7" fillId="0" borderId="1" xfId="0" applyNumberFormat="1" applyFont="1" applyBorder="1"/>
    <xf numFmtId="0" fontId="7" fillId="0" borderId="0" xfId="0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2" fontId="10" fillId="5" borderId="0" xfId="0" applyNumberFormat="1" applyFont="1" applyFill="1" applyAlignment="1">
      <alignment horizontal="center"/>
    </xf>
    <xf numFmtId="4" fontId="10" fillId="10" borderId="0" xfId="0" applyNumberFormat="1" applyFont="1" applyFill="1" applyAlignment="1">
      <alignment horizontal="center"/>
    </xf>
    <xf numFmtId="0" fontId="10" fillId="10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4" fillId="11" borderId="1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0" fillId="0" borderId="0" xfId="0" applyFill="1" applyBorder="1"/>
    <xf numFmtId="0" fontId="0" fillId="0" borderId="1" xfId="0" applyBorder="1" applyAlignment="1">
      <alignment horizontal="center" vertical="center"/>
    </xf>
    <xf numFmtId="0" fontId="0" fillId="0" borderId="1" xfId="0" applyFill="1" applyBorder="1"/>
    <xf numFmtId="0" fontId="0" fillId="0" borderId="7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center"/>
    </xf>
    <xf numFmtId="3" fontId="0" fillId="0" borderId="0" xfId="0" applyNumberFormat="1"/>
    <xf numFmtId="3" fontId="0" fillId="0" borderId="0" xfId="0" applyNumberFormat="1" applyAlignment="1">
      <alignment horizontal="center" vertical="center"/>
    </xf>
    <xf numFmtId="0" fontId="14" fillId="0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5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top"/>
    </xf>
    <xf numFmtId="0" fontId="15" fillId="0" borderId="1" xfId="0" applyFont="1" applyBorder="1" applyAlignment="1">
      <alignment horizontal="center" vertical="top"/>
    </xf>
    <xf numFmtId="43" fontId="15" fillId="0" borderId="1" xfId="3" applyFont="1" applyBorder="1" applyAlignment="1">
      <alignment horizontal="center" vertical="top"/>
    </xf>
    <xf numFmtId="0" fontId="19" fillId="0" borderId="0" xfId="0" applyFont="1" applyFill="1" applyAlignment="1">
      <alignment vertical="center"/>
    </xf>
    <xf numFmtId="49" fontId="17" fillId="0" borderId="1" xfId="1" applyNumberFormat="1" applyFont="1" applyFill="1" applyBorder="1" applyAlignment="1">
      <alignment horizontal="center" vertical="top" wrapText="1"/>
    </xf>
    <xf numFmtId="0" fontId="17" fillId="0" borderId="0" xfId="0" applyFont="1" applyFill="1" applyAlignment="1">
      <alignment vertical="top"/>
    </xf>
    <xf numFmtId="0" fontId="19" fillId="0" borderId="0" xfId="0" applyFont="1" applyFill="1" applyAlignment="1">
      <alignment vertical="top"/>
    </xf>
    <xf numFmtId="0" fontId="19" fillId="0" borderId="0" xfId="0" applyFont="1" applyFill="1" applyAlignment="1">
      <alignment vertical="top" wrapText="1"/>
    </xf>
    <xf numFmtId="187" fontId="19" fillId="0" borderId="0" xfId="0" applyNumberFormat="1" applyFont="1" applyFill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43" fontId="0" fillId="0" borderId="0" xfId="3" applyFont="1" applyBorder="1" applyAlignment="1">
      <alignment horizontal="center" vertical="center"/>
    </xf>
    <xf numFmtId="0" fontId="20" fillId="0" borderId="0" xfId="0" applyFont="1"/>
    <xf numFmtId="0" fontId="17" fillId="2" borderId="1" xfId="0" applyFont="1" applyFill="1" applyBorder="1" applyAlignment="1">
      <alignment horizontal="center" vertical="center"/>
    </xf>
    <xf numFmtId="0" fontId="17" fillId="12" borderId="0" xfId="0" applyFont="1" applyFill="1"/>
    <xf numFmtId="0" fontId="22" fillId="0" borderId="7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3" fontId="20" fillId="0" borderId="0" xfId="3" applyFont="1" applyFill="1"/>
    <xf numFmtId="0" fontId="17" fillId="0" borderId="0" xfId="0" applyFont="1"/>
    <xf numFmtId="0" fontId="17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23" fillId="9" borderId="1" xfId="0" applyFont="1" applyFill="1" applyBorder="1" applyAlignment="1">
      <alignment horizontal="right"/>
    </xf>
    <xf numFmtId="3" fontId="17" fillId="0" borderId="1" xfId="0" applyNumberFormat="1" applyFont="1" applyBorder="1" applyAlignment="1">
      <alignment horizontal="right"/>
    </xf>
    <xf numFmtId="0" fontId="24" fillId="0" borderId="1" xfId="0" applyFont="1" applyBorder="1" applyAlignment="1">
      <alignment horizontal="center"/>
    </xf>
    <xf numFmtId="3" fontId="17" fillId="0" borderId="1" xfId="0" applyNumberFormat="1" applyFont="1" applyBorder="1" applyAlignment="1">
      <alignment horizontal="center"/>
    </xf>
    <xf numFmtId="3" fontId="17" fillId="0" borderId="1" xfId="0" applyNumberFormat="1" applyFont="1" applyBorder="1"/>
    <xf numFmtId="2" fontId="21" fillId="5" borderId="0" xfId="0" applyNumberFormat="1" applyFont="1" applyFill="1" applyAlignment="1">
      <alignment horizontal="center"/>
    </xf>
    <xf numFmtId="0" fontId="21" fillId="5" borderId="0" xfId="0" applyFont="1" applyFill="1" applyAlignment="1">
      <alignment horizontal="center"/>
    </xf>
    <xf numFmtId="4" fontId="21" fillId="10" borderId="0" xfId="0" applyNumberFormat="1" applyFont="1" applyFill="1" applyAlignment="1">
      <alignment horizontal="center"/>
    </xf>
    <xf numFmtId="0" fontId="21" fillId="10" borderId="0" xfId="0" applyFont="1" applyFill="1" applyAlignment="1">
      <alignment horizontal="center"/>
    </xf>
    <xf numFmtId="0" fontId="1" fillId="0" borderId="0" xfId="4"/>
    <xf numFmtId="0" fontId="17" fillId="8" borderId="2" xfId="0" applyFont="1" applyFill="1" applyBorder="1" applyAlignment="1">
      <alignment horizontal="center"/>
    </xf>
    <xf numFmtId="0" fontId="17" fillId="8" borderId="3" xfId="0" applyFont="1" applyFill="1" applyBorder="1" applyAlignment="1">
      <alignment horizontal="center"/>
    </xf>
    <xf numFmtId="4" fontId="17" fillId="0" borderId="8" xfId="0" applyNumberFormat="1" applyFont="1" applyBorder="1"/>
    <xf numFmtId="0" fontId="23" fillId="0" borderId="1" xfId="0" applyFont="1" applyFill="1" applyBorder="1" applyAlignment="1">
      <alignment horizontal="center"/>
    </xf>
    <xf numFmtId="0" fontId="22" fillId="0" borderId="8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19" fillId="13" borderId="0" xfId="0" applyFont="1" applyFill="1" applyAlignment="1">
      <alignment vertical="center"/>
    </xf>
    <xf numFmtId="0" fontId="18" fillId="0" borderId="1" xfId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top"/>
    </xf>
    <xf numFmtId="0" fontId="19" fillId="0" borderId="1" xfId="0" applyFont="1" applyFill="1" applyBorder="1" applyAlignment="1">
      <alignment vertical="top"/>
    </xf>
    <xf numFmtId="0" fontId="19" fillId="0" borderId="1" xfId="0" applyFont="1" applyFill="1" applyBorder="1" applyAlignment="1">
      <alignment vertical="top" wrapText="1"/>
    </xf>
    <xf numFmtId="187" fontId="19" fillId="0" borderId="1" xfId="0" applyNumberFormat="1" applyFont="1" applyFill="1" applyBorder="1" applyAlignment="1">
      <alignment horizontal="center" vertical="top"/>
    </xf>
    <xf numFmtId="0" fontId="17" fillId="0" borderId="1" xfId="1" applyFont="1" applyFill="1" applyBorder="1" applyAlignment="1">
      <alignment horizontal="center" vertical="top"/>
    </xf>
    <xf numFmtId="0" fontId="27" fillId="0" borderId="0" xfId="0" applyFont="1" applyFill="1" applyAlignment="1">
      <alignment vertical="top" wrapText="1"/>
    </xf>
    <xf numFmtId="0" fontId="19" fillId="0" borderId="1" xfId="0" applyFont="1" applyFill="1" applyBorder="1" applyAlignment="1">
      <alignment horizontal="left" vertical="top" wrapText="1"/>
    </xf>
    <xf numFmtId="0" fontId="17" fillId="0" borderId="1" xfId="1" applyFont="1" applyFill="1" applyBorder="1" applyAlignment="1">
      <alignment horizontal="left" vertical="top" wrapText="1"/>
    </xf>
    <xf numFmtId="0" fontId="28" fillId="0" borderId="0" xfId="0" applyFont="1" applyFill="1" applyAlignment="1">
      <alignment vertical="top"/>
    </xf>
    <xf numFmtId="0" fontId="27" fillId="0" borderId="1" xfId="0" applyFont="1" applyFill="1" applyBorder="1" applyAlignment="1">
      <alignment vertical="top" wrapText="1"/>
    </xf>
    <xf numFmtId="0" fontId="19" fillId="0" borderId="1" xfId="0" applyFont="1" applyFill="1" applyBorder="1" applyAlignment="1">
      <alignment vertical="center"/>
    </xf>
    <xf numFmtId="0" fontId="28" fillId="0" borderId="1" xfId="0" applyFont="1" applyFill="1" applyBorder="1" applyAlignment="1">
      <alignment vertical="top"/>
    </xf>
    <xf numFmtId="0" fontId="28" fillId="0" borderId="1" xfId="0" applyFont="1" applyFill="1" applyBorder="1" applyAlignment="1">
      <alignment vertical="top" wrapText="1"/>
    </xf>
    <xf numFmtId="0" fontId="19" fillId="0" borderId="8" xfId="0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top" wrapText="1"/>
    </xf>
    <xf numFmtId="0" fontId="18" fillId="0" borderId="2" xfId="1" applyFont="1" applyFill="1" applyBorder="1" applyAlignment="1">
      <alignment horizontal="left" vertical="center"/>
    </xf>
    <xf numFmtId="0" fontId="17" fillId="0" borderId="7" xfId="1" applyFont="1" applyFill="1" applyBorder="1" applyAlignment="1">
      <alignment horizontal="center" vertical="center"/>
    </xf>
    <xf numFmtId="0" fontId="17" fillId="0" borderId="8" xfId="1" applyFont="1" applyFill="1" applyBorder="1" applyAlignment="1">
      <alignment horizontal="center" vertical="center"/>
    </xf>
    <xf numFmtId="49" fontId="18" fillId="0" borderId="1" xfId="1" applyNumberFormat="1" applyFont="1" applyFill="1" applyBorder="1" applyAlignment="1">
      <alignment horizontal="center" vertical="center" wrapText="1"/>
    </xf>
    <xf numFmtId="187" fontId="18" fillId="0" borderId="1" xfId="1" applyNumberFormat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/>
    </xf>
    <xf numFmtId="49" fontId="18" fillId="0" borderId="7" xfId="1" applyNumberFormat="1" applyFont="1" applyFill="1" applyBorder="1" applyAlignment="1">
      <alignment horizontal="center" vertical="center" wrapText="1"/>
    </xf>
    <xf numFmtId="49" fontId="18" fillId="0" borderId="10" xfId="1" applyNumberFormat="1" applyFont="1" applyFill="1" applyBorder="1" applyAlignment="1">
      <alignment horizontal="center" vertical="center" wrapText="1"/>
    </xf>
    <xf numFmtId="49" fontId="18" fillId="0" borderId="8" xfId="1" applyNumberFormat="1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18" fillId="2" borderId="9" xfId="0" applyFont="1" applyFill="1" applyBorder="1" applyAlignment="1">
      <alignment horizontal="center" vertical="top"/>
    </xf>
    <xf numFmtId="0" fontId="18" fillId="2" borderId="6" xfId="0" applyFont="1" applyFill="1" applyBorder="1" applyAlignment="1">
      <alignment horizontal="center" vertical="top"/>
    </xf>
    <xf numFmtId="0" fontId="18" fillId="11" borderId="7" xfId="0" applyFont="1" applyFill="1" applyBorder="1" applyAlignment="1">
      <alignment horizontal="center" vertical="top" wrapText="1"/>
    </xf>
    <xf numFmtId="0" fontId="18" fillId="11" borderId="10" xfId="0" applyFont="1" applyFill="1" applyBorder="1" applyAlignment="1">
      <alignment horizontal="center" vertical="top" wrapText="1"/>
    </xf>
    <xf numFmtId="0" fontId="18" fillId="11" borderId="8" xfId="0" applyFont="1" applyFill="1" applyBorder="1" applyAlignment="1">
      <alignment horizontal="center" vertical="top" wrapText="1"/>
    </xf>
    <xf numFmtId="0" fontId="18" fillId="11" borderId="7" xfId="0" applyFont="1" applyFill="1" applyBorder="1" applyAlignment="1">
      <alignment horizontal="center" vertical="top"/>
    </xf>
    <xf numFmtId="0" fontId="18" fillId="11" borderId="10" xfId="0" applyFont="1" applyFill="1" applyBorder="1" applyAlignment="1">
      <alignment horizontal="center" vertical="top"/>
    </xf>
    <xf numFmtId="0" fontId="18" fillId="11" borderId="8" xfId="0" applyFont="1" applyFill="1" applyBorder="1" applyAlignment="1">
      <alignment horizontal="center" vertical="top"/>
    </xf>
    <xf numFmtId="0" fontId="18" fillId="11" borderId="9" xfId="0" applyFont="1" applyFill="1" applyBorder="1" applyAlignment="1">
      <alignment horizontal="center" vertical="top" wrapText="1"/>
    </xf>
    <xf numFmtId="0" fontId="18" fillId="11" borderId="6" xfId="0" applyFont="1" applyFill="1" applyBorder="1" applyAlignment="1">
      <alignment horizontal="center" vertical="top" wrapText="1"/>
    </xf>
    <xf numFmtId="0" fontId="18" fillId="11" borderId="1" xfId="0" applyFont="1" applyFill="1" applyBorder="1" applyAlignment="1">
      <alignment horizontal="center" vertical="top" wrapText="1"/>
    </xf>
    <xf numFmtId="0" fontId="25" fillId="0" borderId="0" xfId="4" applyFont="1" applyAlignment="1">
      <alignment horizontal="center" vertical="center" wrapText="1"/>
    </xf>
    <xf numFmtId="0" fontId="18" fillId="0" borderId="9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vertical="top" wrapText="1"/>
    </xf>
    <xf numFmtId="0" fontId="17" fillId="2" borderId="7" xfId="0" applyFont="1" applyFill="1" applyBorder="1" applyAlignment="1">
      <alignment horizontal="center" vertical="top" wrapText="1"/>
    </xf>
    <xf numFmtId="0" fontId="17" fillId="2" borderId="10" xfId="0" applyFont="1" applyFill="1" applyBorder="1" applyAlignment="1">
      <alignment horizontal="center" vertical="top" wrapText="1"/>
    </xf>
    <xf numFmtId="0" fontId="17" fillId="2" borderId="8" xfId="0" applyFont="1" applyFill="1" applyBorder="1" applyAlignment="1">
      <alignment horizontal="center" vertical="top" wrapText="1"/>
    </xf>
    <xf numFmtId="0" fontId="21" fillId="5" borderId="0" xfId="0" applyFont="1" applyFill="1" applyAlignment="1">
      <alignment horizontal="center"/>
    </xf>
    <xf numFmtId="0" fontId="21" fillId="10" borderId="0" xfId="0" applyFont="1" applyFill="1" applyAlignment="1">
      <alignment horizontal="center"/>
    </xf>
    <xf numFmtId="2" fontId="18" fillId="0" borderId="1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6" fillId="0" borderId="9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/>
    </xf>
    <xf numFmtId="0" fontId="3" fillId="11" borderId="7" xfId="0" applyFont="1" applyFill="1" applyBorder="1" applyAlignment="1">
      <alignment horizontal="center" vertical="top"/>
    </xf>
    <xf numFmtId="0" fontId="3" fillId="11" borderId="10" xfId="0" applyFont="1" applyFill="1" applyBorder="1" applyAlignment="1">
      <alignment horizontal="center" vertical="top"/>
    </xf>
    <xf numFmtId="0" fontId="3" fillId="11" borderId="8" xfId="0" applyFont="1" applyFill="1" applyBorder="1" applyAlignment="1">
      <alignment horizontal="center" vertical="top"/>
    </xf>
    <xf numFmtId="0" fontId="6" fillId="7" borderId="0" xfId="0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6" fillId="0" borderId="11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2" fontId="6" fillId="0" borderId="1" xfId="0" applyNumberFormat="1" applyFont="1" applyBorder="1" applyAlignment="1">
      <alignment horizontal="center"/>
    </xf>
    <xf numFmtId="0" fontId="10" fillId="5" borderId="0" xfId="0" applyFont="1" applyFill="1" applyAlignment="1">
      <alignment horizontal="center"/>
    </xf>
    <xf numFmtId="0" fontId="10" fillId="10" borderId="0" xfId="0" applyFont="1" applyFill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</cellXfs>
  <cellStyles count="5">
    <cellStyle name="Comma" xfId="3" builtinId="3"/>
    <cellStyle name="Normal" xfId="0" builtinId="0"/>
    <cellStyle name="Normal 2" xfId="1" xr:uid="{00000000-0005-0000-0000-000000000000}"/>
    <cellStyle name="Normal_การประเมิน" xfId="4" xr:uid="{5A1A9467-0F39-4B83-8E6B-DC96715F950E}"/>
    <cellStyle name="ปกติ 2" xfId="2" xr:uid="{00000000-0005-0000-0000-000002000000}"/>
  </cellStyles>
  <dxfs count="2">
    <dxf>
      <border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</dxfs>
  <tableStyles count="2" defaultTableStyle="TableStyleMedium2" defaultPivotStyle="PivotStyleLight16">
    <tableStyle name="แบบตาราง 1" pivot="0" count="1" xr9:uid="{00000000-0011-0000-FFFF-FFFF00000000}">
      <tableStyleElement type="wholeTable" dxfId="1"/>
    </tableStyle>
    <tableStyle name="แบบตาราง 2" pivot="0" count="1" xr9:uid="{00000000-0011-0000-FFFF-FFFF01000000}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72"/>
  <sheetViews>
    <sheetView tabSelected="1" view="pageBreakPreview" zoomScaleNormal="86" zoomScaleSheetLayoutView="100" workbookViewId="0">
      <selection activeCell="A2" sqref="A2:A4"/>
    </sheetView>
  </sheetViews>
  <sheetFormatPr defaultColWidth="9" defaultRowHeight="24.6" x14ac:dyDescent="0.25"/>
  <cols>
    <col min="1" max="1" width="5.5" style="58" customWidth="1"/>
    <col min="2" max="2" width="24.796875" style="57" customWidth="1"/>
    <col min="3" max="4" width="21.5" style="58" customWidth="1"/>
    <col min="5" max="5" width="53.69921875" style="59" customWidth="1"/>
    <col min="6" max="6" width="14.19921875" style="60" customWidth="1"/>
    <col min="7" max="7" width="10.69921875" style="55" customWidth="1"/>
    <col min="8" max="8" width="9.69921875" style="55" customWidth="1"/>
    <col min="9" max="9" width="37" style="55" customWidth="1"/>
    <col min="10" max="10" width="103.19921875" style="58" customWidth="1"/>
    <col min="11" max="16384" width="9" style="55"/>
  </cols>
  <sheetData>
    <row r="1" spans="1:10" x14ac:dyDescent="0.25">
      <c r="A1" s="110" t="s">
        <v>11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21" customHeight="1" x14ac:dyDescent="0.25">
      <c r="A2" s="113" t="s">
        <v>2</v>
      </c>
      <c r="B2" s="113" t="s">
        <v>8</v>
      </c>
      <c r="C2" s="116" t="s">
        <v>10</v>
      </c>
      <c r="D2" s="116" t="s">
        <v>9</v>
      </c>
      <c r="E2" s="115" t="s">
        <v>3</v>
      </c>
      <c r="F2" s="114" t="s">
        <v>12</v>
      </c>
      <c r="G2" s="116" t="s">
        <v>0</v>
      </c>
      <c r="H2" s="116"/>
      <c r="I2" s="116" t="s">
        <v>1</v>
      </c>
      <c r="J2" s="116" t="s">
        <v>13</v>
      </c>
    </row>
    <row r="3" spans="1:10" ht="21" customHeight="1" x14ac:dyDescent="0.25">
      <c r="A3" s="113"/>
      <c r="B3" s="113"/>
      <c r="C3" s="116"/>
      <c r="D3" s="116"/>
      <c r="E3" s="115"/>
      <c r="F3" s="114"/>
      <c r="G3" s="115" t="s">
        <v>57</v>
      </c>
      <c r="H3" s="116" t="s">
        <v>4</v>
      </c>
      <c r="I3" s="116"/>
      <c r="J3" s="116"/>
    </row>
    <row r="4" spans="1:10" ht="43.5" customHeight="1" x14ac:dyDescent="0.25">
      <c r="A4" s="113"/>
      <c r="B4" s="113"/>
      <c r="C4" s="116"/>
      <c r="D4" s="116"/>
      <c r="E4" s="115"/>
      <c r="F4" s="114"/>
      <c r="G4" s="115"/>
      <c r="H4" s="116"/>
      <c r="I4" s="116"/>
      <c r="J4" s="116"/>
    </row>
    <row r="5" spans="1:10" ht="98.4" x14ac:dyDescent="0.25">
      <c r="A5" s="56" t="s">
        <v>5</v>
      </c>
      <c r="B5" s="95" t="s">
        <v>59</v>
      </c>
      <c r="C5" s="96" t="s">
        <v>288</v>
      </c>
      <c r="D5" s="96" t="s">
        <v>289</v>
      </c>
      <c r="E5" s="97" t="s">
        <v>287</v>
      </c>
      <c r="F5" s="98">
        <v>895464002</v>
      </c>
      <c r="G5" s="99"/>
      <c r="H5" s="99" t="s">
        <v>210</v>
      </c>
      <c r="I5" s="100" t="s">
        <v>741</v>
      </c>
      <c r="J5" s="101" t="s">
        <v>971</v>
      </c>
    </row>
    <row r="6" spans="1:10" x14ac:dyDescent="0.25">
      <c r="A6" s="56"/>
      <c r="B6" s="95"/>
      <c r="C6" s="96"/>
      <c r="D6" s="96"/>
      <c r="E6" s="97"/>
      <c r="F6" s="98"/>
      <c r="G6" s="99"/>
      <c r="H6" s="99"/>
      <c r="I6" s="102"/>
      <c r="J6" s="101"/>
    </row>
    <row r="7" spans="1:10" ht="98.4" x14ac:dyDescent="0.25">
      <c r="A7" s="56" t="s">
        <v>65</v>
      </c>
      <c r="B7" s="95" t="s">
        <v>59</v>
      </c>
      <c r="C7" s="96" t="s">
        <v>291</v>
      </c>
      <c r="D7" s="96" t="s">
        <v>292</v>
      </c>
      <c r="E7" s="97" t="s">
        <v>290</v>
      </c>
      <c r="F7" s="98">
        <v>637898952</v>
      </c>
      <c r="G7" s="99"/>
      <c r="H7" s="99" t="s">
        <v>210</v>
      </c>
      <c r="I7" s="100" t="s">
        <v>741</v>
      </c>
      <c r="J7" s="101" t="s">
        <v>971</v>
      </c>
    </row>
    <row r="8" spans="1:10" x14ac:dyDescent="0.25">
      <c r="A8" s="56"/>
      <c r="B8" s="95"/>
      <c r="C8" s="96"/>
      <c r="D8" s="96"/>
      <c r="E8" s="97"/>
      <c r="F8" s="98"/>
      <c r="G8" s="99"/>
      <c r="H8" s="99"/>
      <c r="I8" s="102"/>
      <c r="J8" s="101"/>
    </row>
    <row r="9" spans="1:10" ht="98.4" x14ac:dyDescent="0.25">
      <c r="A9" s="56" t="s">
        <v>66</v>
      </c>
      <c r="B9" s="95" t="s">
        <v>98</v>
      </c>
      <c r="C9" s="96" t="s">
        <v>293</v>
      </c>
      <c r="D9" s="96" t="s">
        <v>294</v>
      </c>
      <c r="E9" s="97" t="s">
        <v>295</v>
      </c>
      <c r="F9" s="98">
        <v>892230861</v>
      </c>
      <c r="G9" s="99"/>
      <c r="H9" s="99" t="s">
        <v>210</v>
      </c>
      <c r="I9" s="100" t="s">
        <v>741</v>
      </c>
      <c r="J9" s="101" t="s">
        <v>971</v>
      </c>
    </row>
    <row r="10" spans="1:10" x14ac:dyDescent="0.25">
      <c r="A10" s="56"/>
      <c r="B10" s="95"/>
      <c r="C10" s="96"/>
      <c r="D10" s="96"/>
      <c r="E10" s="97"/>
      <c r="F10" s="98"/>
      <c r="G10" s="99"/>
      <c r="H10" s="99"/>
      <c r="I10" s="102"/>
      <c r="J10" s="101"/>
    </row>
    <row r="11" spans="1:10" ht="98.4" x14ac:dyDescent="0.25">
      <c r="A11" s="56" t="s">
        <v>67</v>
      </c>
      <c r="B11" s="95" t="s">
        <v>99</v>
      </c>
      <c r="C11" s="96" t="s">
        <v>296</v>
      </c>
      <c r="D11" s="96" t="s">
        <v>297</v>
      </c>
      <c r="E11" s="97" t="s">
        <v>298</v>
      </c>
      <c r="F11" s="98">
        <v>926394259</v>
      </c>
      <c r="G11" s="99"/>
      <c r="H11" s="99" t="s">
        <v>210</v>
      </c>
      <c r="I11" s="100" t="s">
        <v>741</v>
      </c>
      <c r="J11" s="101" t="s">
        <v>971</v>
      </c>
    </row>
    <row r="12" spans="1:10" x14ac:dyDescent="0.25">
      <c r="A12" s="56"/>
      <c r="B12" s="95"/>
      <c r="C12" s="96"/>
      <c r="D12" s="96"/>
      <c r="E12" s="97"/>
      <c r="F12" s="98"/>
      <c r="G12" s="99"/>
      <c r="H12" s="99"/>
      <c r="I12" s="102"/>
      <c r="J12" s="101"/>
    </row>
    <row r="13" spans="1:10" ht="98.4" x14ac:dyDescent="0.25">
      <c r="A13" s="56" t="s">
        <v>68</v>
      </c>
      <c r="B13" s="95" t="s">
        <v>98</v>
      </c>
      <c r="C13" s="96" t="s">
        <v>299</v>
      </c>
      <c r="D13" s="96" t="s">
        <v>300</v>
      </c>
      <c r="E13" s="97" t="s">
        <v>301</v>
      </c>
      <c r="F13" s="98">
        <v>637898952</v>
      </c>
      <c r="G13" s="99"/>
      <c r="H13" s="99" t="s">
        <v>210</v>
      </c>
      <c r="I13" s="100" t="s">
        <v>741</v>
      </c>
      <c r="J13" s="101" t="s">
        <v>971</v>
      </c>
    </row>
    <row r="14" spans="1:10" x14ac:dyDescent="0.25">
      <c r="A14" s="56"/>
      <c r="B14" s="95"/>
      <c r="C14" s="96"/>
      <c r="D14" s="96"/>
      <c r="E14" s="97"/>
      <c r="F14" s="98"/>
      <c r="G14" s="99"/>
      <c r="H14" s="99"/>
      <c r="I14" s="102"/>
      <c r="J14" s="101"/>
    </row>
    <row r="15" spans="1:10" ht="98.4" x14ac:dyDescent="0.25">
      <c r="A15" s="56" t="s">
        <v>69</v>
      </c>
      <c r="B15" s="95" t="s">
        <v>99</v>
      </c>
      <c r="C15" s="96" t="s">
        <v>302</v>
      </c>
      <c r="D15" s="96" t="s">
        <v>303</v>
      </c>
      <c r="E15" s="97" t="s">
        <v>304</v>
      </c>
      <c r="F15" s="98">
        <v>816641379</v>
      </c>
      <c r="G15" s="99"/>
      <c r="H15" s="99" t="s">
        <v>210</v>
      </c>
      <c r="I15" s="100" t="s">
        <v>741</v>
      </c>
      <c r="J15" s="101" t="s">
        <v>971</v>
      </c>
    </row>
    <row r="16" spans="1:10" x14ac:dyDescent="0.25">
      <c r="A16" s="56"/>
      <c r="B16" s="95"/>
      <c r="C16" s="96"/>
      <c r="D16" s="96"/>
      <c r="E16" s="97"/>
      <c r="F16" s="98"/>
      <c r="G16" s="99"/>
      <c r="H16" s="99"/>
      <c r="I16" s="102"/>
      <c r="J16" s="101"/>
    </row>
    <row r="17" spans="1:10" ht="98.4" x14ac:dyDescent="0.25">
      <c r="A17" s="56" t="s">
        <v>70</v>
      </c>
      <c r="B17" s="95" t="s">
        <v>98</v>
      </c>
      <c r="C17" s="96" t="s">
        <v>305</v>
      </c>
      <c r="D17" s="96" t="s">
        <v>306</v>
      </c>
      <c r="E17" s="97" t="s">
        <v>307</v>
      </c>
      <c r="F17" s="98">
        <v>807143022</v>
      </c>
      <c r="G17" s="99"/>
      <c r="H17" s="99" t="s">
        <v>210</v>
      </c>
      <c r="I17" s="100" t="s">
        <v>741</v>
      </c>
      <c r="J17" s="101" t="s">
        <v>971</v>
      </c>
    </row>
    <row r="18" spans="1:10" x14ac:dyDescent="0.25">
      <c r="A18" s="56"/>
      <c r="B18" s="95"/>
      <c r="C18" s="96"/>
      <c r="D18" s="96"/>
      <c r="E18" s="97"/>
      <c r="F18" s="98"/>
      <c r="G18" s="99"/>
      <c r="H18" s="99"/>
      <c r="I18" s="102"/>
      <c r="J18" s="101"/>
    </row>
    <row r="19" spans="1:10" ht="98.4" x14ac:dyDescent="0.25">
      <c r="A19" s="56" t="s">
        <v>71</v>
      </c>
      <c r="B19" s="95" t="s">
        <v>98</v>
      </c>
      <c r="C19" s="96" t="s">
        <v>309</v>
      </c>
      <c r="D19" s="96" t="s">
        <v>308</v>
      </c>
      <c r="E19" s="97" t="s">
        <v>310</v>
      </c>
      <c r="F19" s="98">
        <v>994498789</v>
      </c>
      <c r="G19" s="99"/>
      <c r="H19" s="99" t="s">
        <v>210</v>
      </c>
      <c r="I19" s="100" t="s">
        <v>741</v>
      </c>
      <c r="J19" s="101" t="s">
        <v>971</v>
      </c>
    </row>
    <row r="20" spans="1:10" x14ac:dyDescent="0.25">
      <c r="A20" s="56"/>
      <c r="B20" s="95"/>
      <c r="C20" s="96"/>
      <c r="D20" s="96"/>
      <c r="E20" s="97"/>
      <c r="F20" s="98"/>
      <c r="G20" s="99"/>
      <c r="H20" s="99"/>
      <c r="I20" s="102"/>
      <c r="J20" s="101"/>
    </row>
    <row r="21" spans="1:10" ht="98.4" x14ac:dyDescent="0.25">
      <c r="A21" s="56" t="s">
        <v>72</v>
      </c>
      <c r="B21" s="95" t="s">
        <v>59</v>
      </c>
      <c r="C21" s="96" t="s">
        <v>312</v>
      </c>
      <c r="D21" s="96" t="s">
        <v>311</v>
      </c>
      <c r="E21" s="97" t="s">
        <v>313</v>
      </c>
      <c r="F21" s="98">
        <v>843196057</v>
      </c>
      <c r="G21" s="99"/>
      <c r="H21" s="99" t="s">
        <v>210</v>
      </c>
      <c r="I21" s="100" t="s">
        <v>741</v>
      </c>
      <c r="J21" s="101" t="s">
        <v>971</v>
      </c>
    </row>
    <row r="22" spans="1:10" x14ac:dyDescent="0.25">
      <c r="A22" s="56"/>
      <c r="B22" s="95"/>
      <c r="C22" s="96"/>
      <c r="D22" s="96"/>
      <c r="E22" s="97"/>
      <c r="F22" s="98"/>
      <c r="G22" s="99"/>
      <c r="H22" s="99"/>
      <c r="I22" s="102"/>
      <c r="J22" s="101"/>
    </row>
    <row r="23" spans="1:10" ht="98.4" x14ac:dyDescent="0.25">
      <c r="A23" s="56" t="s">
        <v>73</v>
      </c>
      <c r="B23" s="95" t="s">
        <v>99</v>
      </c>
      <c r="C23" s="96" t="s">
        <v>315</v>
      </c>
      <c r="D23" s="96" t="s">
        <v>314</v>
      </c>
      <c r="E23" s="97" t="s">
        <v>316</v>
      </c>
      <c r="F23" s="98">
        <v>9160407869</v>
      </c>
      <c r="G23" s="99"/>
      <c r="H23" s="99" t="s">
        <v>210</v>
      </c>
      <c r="I23" s="100" t="s">
        <v>741</v>
      </c>
      <c r="J23" s="101" t="s">
        <v>971</v>
      </c>
    </row>
    <row r="24" spans="1:10" x14ac:dyDescent="0.25">
      <c r="A24" s="56"/>
      <c r="B24" s="95"/>
      <c r="C24" s="96"/>
      <c r="D24" s="96"/>
      <c r="E24" s="97"/>
      <c r="F24" s="98"/>
      <c r="G24" s="99"/>
      <c r="H24" s="99"/>
      <c r="I24" s="102"/>
      <c r="J24" s="101"/>
    </row>
    <row r="25" spans="1:10" ht="98.4" x14ac:dyDescent="0.25">
      <c r="A25" s="56" t="s">
        <v>74</v>
      </c>
      <c r="B25" s="95" t="s">
        <v>59</v>
      </c>
      <c r="C25" s="96" t="s">
        <v>318</v>
      </c>
      <c r="D25" s="96" t="s">
        <v>317</v>
      </c>
      <c r="E25" s="97" t="s">
        <v>319</v>
      </c>
      <c r="F25" s="98">
        <v>847871195</v>
      </c>
      <c r="G25" s="99"/>
      <c r="H25" s="99" t="s">
        <v>210</v>
      </c>
      <c r="I25" s="100" t="s">
        <v>741</v>
      </c>
      <c r="J25" s="101" t="s">
        <v>971</v>
      </c>
    </row>
    <row r="26" spans="1:10" x14ac:dyDescent="0.25">
      <c r="A26" s="56"/>
      <c r="B26" s="95"/>
      <c r="C26" s="96"/>
      <c r="D26" s="96"/>
      <c r="E26" s="97"/>
      <c r="F26" s="98"/>
      <c r="G26" s="99"/>
      <c r="H26" s="99"/>
      <c r="I26" s="102"/>
      <c r="J26" s="101"/>
    </row>
    <row r="27" spans="1:10" ht="98.4" x14ac:dyDescent="0.25">
      <c r="A27" s="56" t="s">
        <v>75</v>
      </c>
      <c r="B27" s="95" t="s">
        <v>99</v>
      </c>
      <c r="C27" s="96" t="s">
        <v>321</v>
      </c>
      <c r="D27" s="96" t="s">
        <v>320</v>
      </c>
      <c r="E27" s="97" t="s">
        <v>322</v>
      </c>
      <c r="F27" s="98">
        <v>879754465</v>
      </c>
      <c r="G27" s="99"/>
      <c r="H27" s="99" t="s">
        <v>210</v>
      </c>
      <c r="I27" s="100" t="s">
        <v>741</v>
      </c>
      <c r="J27" s="101" t="s">
        <v>971</v>
      </c>
    </row>
    <row r="28" spans="1:10" x14ac:dyDescent="0.25">
      <c r="A28" s="56"/>
      <c r="B28" s="95"/>
      <c r="C28" s="96"/>
      <c r="D28" s="96"/>
      <c r="E28" s="97"/>
      <c r="F28" s="98"/>
      <c r="G28" s="99"/>
      <c r="H28" s="99"/>
      <c r="I28" s="102"/>
      <c r="J28" s="101"/>
    </row>
    <row r="29" spans="1:10" ht="98.4" x14ac:dyDescent="0.25">
      <c r="A29" s="56" t="s">
        <v>76</v>
      </c>
      <c r="B29" s="95" t="s">
        <v>59</v>
      </c>
      <c r="C29" s="96" t="s">
        <v>742</v>
      </c>
      <c r="D29" s="96" t="s">
        <v>743</v>
      </c>
      <c r="E29" s="97" t="s">
        <v>756</v>
      </c>
      <c r="F29" s="98" t="s">
        <v>206</v>
      </c>
      <c r="G29" s="99" t="s">
        <v>210</v>
      </c>
      <c r="H29" s="99"/>
      <c r="I29" s="100" t="s">
        <v>741</v>
      </c>
      <c r="J29" s="101" t="s">
        <v>971</v>
      </c>
    </row>
    <row r="30" spans="1:10" x14ac:dyDescent="0.25">
      <c r="A30" s="56"/>
      <c r="B30" s="95"/>
      <c r="C30" s="96"/>
      <c r="D30" s="96"/>
      <c r="E30" s="97"/>
      <c r="F30" s="98"/>
      <c r="G30" s="99"/>
      <c r="H30" s="99"/>
      <c r="I30" s="102"/>
      <c r="J30" s="101"/>
    </row>
    <row r="31" spans="1:10" ht="98.4" x14ac:dyDescent="0.25">
      <c r="A31" s="56" t="s">
        <v>77</v>
      </c>
      <c r="B31" s="95" t="s">
        <v>59</v>
      </c>
      <c r="C31" s="96" t="s">
        <v>744</v>
      </c>
      <c r="D31" s="96" t="s">
        <v>745</v>
      </c>
      <c r="E31" s="103" t="s">
        <v>756</v>
      </c>
      <c r="F31" s="98" t="s">
        <v>206</v>
      </c>
      <c r="G31" s="99" t="s">
        <v>210</v>
      </c>
      <c r="H31" s="99"/>
      <c r="I31" s="100" t="s">
        <v>741</v>
      </c>
      <c r="J31" s="101" t="s">
        <v>971</v>
      </c>
    </row>
    <row r="32" spans="1:10" x14ac:dyDescent="0.25">
      <c r="A32" s="56"/>
      <c r="B32" s="95"/>
      <c r="C32" s="96"/>
      <c r="D32" s="96"/>
      <c r="E32" s="97"/>
      <c r="F32" s="98"/>
      <c r="G32" s="99"/>
      <c r="H32" s="99"/>
      <c r="I32" s="102"/>
      <c r="J32" s="101"/>
    </row>
    <row r="33" spans="1:10" ht="98.4" x14ac:dyDescent="0.25">
      <c r="A33" s="56" t="s">
        <v>78</v>
      </c>
      <c r="B33" s="95" t="s">
        <v>99</v>
      </c>
      <c r="C33" s="96" t="s">
        <v>746</v>
      </c>
      <c r="D33" s="96" t="s">
        <v>747</v>
      </c>
      <c r="E33" s="103" t="s">
        <v>756</v>
      </c>
      <c r="F33" s="98" t="s">
        <v>206</v>
      </c>
      <c r="G33" s="99" t="s">
        <v>210</v>
      </c>
      <c r="H33" s="99"/>
      <c r="I33" s="100" t="s">
        <v>741</v>
      </c>
      <c r="J33" s="101" t="s">
        <v>971</v>
      </c>
    </row>
    <row r="34" spans="1:10" x14ac:dyDescent="0.25">
      <c r="A34" s="56"/>
      <c r="B34" s="95"/>
      <c r="C34" s="96"/>
      <c r="D34" s="96"/>
      <c r="E34" s="97"/>
      <c r="F34" s="98"/>
      <c r="G34" s="99"/>
      <c r="H34" s="99"/>
      <c r="I34" s="102"/>
      <c r="J34" s="101"/>
    </row>
    <row r="35" spans="1:10" ht="98.4" x14ac:dyDescent="0.25">
      <c r="A35" s="56" t="s">
        <v>79</v>
      </c>
      <c r="B35" s="95" t="s">
        <v>98</v>
      </c>
      <c r="C35" s="96" t="s">
        <v>748</v>
      </c>
      <c r="D35" s="96" t="s">
        <v>749</v>
      </c>
      <c r="E35" s="103" t="s">
        <v>756</v>
      </c>
      <c r="F35" s="98" t="s">
        <v>206</v>
      </c>
      <c r="G35" s="99" t="s">
        <v>210</v>
      </c>
      <c r="H35" s="99"/>
      <c r="I35" s="100" t="s">
        <v>741</v>
      </c>
      <c r="J35" s="101" t="s">
        <v>971</v>
      </c>
    </row>
    <row r="36" spans="1:10" x14ac:dyDescent="0.25">
      <c r="A36" s="56"/>
      <c r="B36" s="95"/>
      <c r="C36" s="96"/>
      <c r="D36" s="96"/>
      <c r="E36" s="97"/>
      <c r="F36" s="98"/>
      <c r="G36" s="99"/>
      <c r="H36" s="99"/>
      <c r="I36" s="102"/>
      <c r="J36" s="101"/>
    </row>
    <row r="37" spans="1:10" ht="98.4" x14ac:dyDescent="0.25">
      <c r="A37" s="56" t="s">
        <v>80</v>
      </c>
      <c r="B37" s="95" t="s">
        <v>99</v>
      </c>
      <c r="C37" s="96" t="s">
        <v>750</v>
      </c>
      <c r="D37" s="96" t="s">
        <v>751</v>
      </c>
      <c r="E37" s="103" t="s">
        <v>756</v>
      </c>
      <c r="F37" s="98" t="s">
        <v>206</v>
      </c>
      <c r="G37" s="99" t="s">
        <v>210</v>
      </c>
      <c r="H37" s="99"/>
      <c r="I37" s="100" t="s">
        <v>741</v>
      </c>
      <c r="J37" s="101" t="s">
        <v>971</v>
      </c>
    </row>
    <row r="38" spans="1:10" x14ac:dyDescent="0.25">
      <c r="A38" s="56"/>
      <c r="B38" s="95"/>
      <c r="C38" s="96"/>
      <c r="D38" s="96"/>
      <c r="E38" s="97"/>
      <c r="F38" s="98"/>
      <c r="G38" s="99"/>
      <c r="H38" s="99"/>
      <c r="I38" s="102"/>
      <c r="J38" s="101"/>
    </row>
    <row r="39" spans="1:10" ht="98.4" x14ac:dyDescent="0.25">
      <c r="A39" s="56" t="s">
        <v>81</v>
      </c>
      <c r="B39" s="95" t="s">
        <v>98</v>
      </c>
      <c r="C39" s="96" t="s">
        <v>752</v>
      </c>
      <c r="D39" s="96" t="s">
        <v>753</v>
      </c>
      <c r="E39" s="103" t="s">
        <v>756</v>
      </c>
      <c r="F39" s="98" t="s">
        <v>206</v>
      </c>
      <c r="G39" s="99" t="s">
        <v>210</v>
      </c>
      <c r="H39" s="99"/>
      <c r="I39" s="100" t="s">
        <v>741</v>
      </c>
      <c r="J39" s="101" t="s">
        <v>971</v>
      </c>
    </row>
    <row r="40" spans="1:10" x14ac:dyDescent="0.25">
      <c r="A40" s="56"/>
      <c r="B40" s="95"/>
      <c r="C40" s="96"/>
      <c r="D40" s="96"/>
      <c r="E40" s="97"/>
      <c r="F40" s="98"/>
      <c r="G40" s="99"/>
      <c r="H40" s="99"/>
      <c r="I40" s="102"/>
      <c r="J40" s="101"/>
    </row>
    <row r="41" spans="1:10" ht="98.4" x14ac:dyDescent="0.25">
      <c r="A41" s="56" t="s">
        <v>82</v>
      </c>
      <c r="B41" s="95" t="s">
        <v>98</v>
      </c>
      <c r="C41" s="96" t="s">
        <v>754</v>
      </c>
      <c r="D41" s="96" t="s">
        <v>755</v>
      </c>
      <c r="E41" s="103" t="s">
        <v>756</v>
      </c>
      <c r="F41" s="98" t="s">
        <v>206</v>
      </c>
      <c r="G41" s="99" t="s">
        <v>210</v>
      </c>
      <c r="H41" s="99"/>
      <c r="I41" s="100" t="s">
        <v>741</v>
      </c>
      <c r="J41" s="101" t="s">
        <v>971</v>
      </c>
    </row>
    <row r="42" spans="1:10" x14ac:dyDescent="0.25">
      <c r="A42" s="56"/>
      <c r="B42" s="95"/>
      <c r="C42" s="96"/>
      <c r="D42" s="96"/>
      <c r="E42" s="97"/>
      <c r="F42" s="98"/>
      <c r="G42" s="99"/>
      <c r="H42" s="99"/>
      <c r="I42" s="102"/>
      <c r="J42" s="101"/>
    </row>
    <row r="43" spans="1:10" ht="98.4" x14ac:dyDescent="0.25">
      <c r="A43" s="56" t="s">
        <v>83</v>
      </c>
      <c r="B43" s="95" t="s">
        <v>99</v>
      </c>
      <c r="C43" s="96" t="s">
        <v>757</v>
      </c>
      <c r="D43" s="96" t="s">
        <v>758</v>
      </c>
      <c r="E43" s="97" t="s">
        <v>756</v>
      </c>
      <c r="F43" s="98" t="s">
        <v>206</v>
      </c>
      <c r="G43" s="99" t="s">
        <v>210</v>
      </c>
      <c r="H43" s="99"/>
      <c r="I43" s="100" t="s">
        <v>741</v>
      </c>
      <c r="J43" s="101" t="s">
        <v>971</v>
      </c>
    </row>
    <row r="44" spans="1:10" x14ac:dyDescent="0.25">
      <c r="A44" s="56"/>
      <c r="B44" s="95"/>
      <c r="C44" s="96"/>
      <c r="D44" s="96"/>
      <c r="E44" s="97"/>
      <c r="F44" s="98"/>
      <c r="G44" s="99"/>
      <c r="H44" s="99"/>
      <c r="I44" s="102"/>
      <c r="J44" s="101"/>
    </row>
    <row r="45" spans="1:10" ht="98.4" x14ac:dyDescent="0.25">
      <c r="A45" s="56" t="s">
        <v>84</v>
      </c>
      <c r="B45" s="95" t="s">
        <v>99</v>
      </c>
      <c r="C45" s="96" t="s">
        <v>759</v>
      </c>
      <c r="D45" s="96" t="s">
        <v>760</v>
      </c>
      <c r="E45" s="97" t="s">
        <v>756</v>
      </c>
      <c r="F45" s="98" t="s">
        <v>206</v>
      </c>
      <c r="G45" s="99" t="s">
        <v>210</v>
      </c>
      <c r="H45" s="99"/>
      <c r="I45" s="100" t="s">
        <v>741</v>
      </c>
      <c r="J45" s="101" t="s">
        <v>971</v>
      </c>
    </row>
    <row r="46" spans="1:10" x14ac:dyDescent="0.25">
      <c r="A46" s="56"/>
      <c r="B46" s="95"/>
      <c r="C46" s="96"/>
      <c r="D46" s="96"/>
      <c r="E46" s="97"/>
      <c r="F46" s="98"/>
      <c r="G46" s="99"/>
      <c r="H46" s="99"/>
      <c r="I46" s="102"/>
      <c r="J46" s="101"/>
    </row>
    <row r="47" spans="1:10" ht="98.4" x14ac:dyDescent="0.25">
      <c r="A47" s="56" t="s">
        <v>85</v>
      </c>
      <c r="B47" s="95" t="s">
        <v>99</v>
      </c>
      <c r="C47" s="96" t="s">
        <v>761</v>
      </c>
      <c r="D47" s="96" t="s">
        <v>762</v>
      </c>
      <c r="E47" s="97" t="s">
        <v>756</v>
      </c>
      <c r="F47" s="98" t="s">
        <v>206</v>
      </c>
      <c r="G47" s="99" t="s">
        <v>210</v>
      </c>
      <c r="H47" s="99"/>
      <c r="I47" s="100" t="s">
        <v>741</v>
      </c>
      <c r="J47" s="101" t="s">
        <v>971</v>
      </c>
    </row>
    <row r="48" spans="1:10" x14ac:dyDescent="0.25">
      <c r="A48" s="56"/>
      <c r="B48" s="95"/>
      <c r="C48" s="96"/>
      <c r="D48" s="96"/>
      <c r="E48" s="97"/>
      <c r="F48" s="98"/>
      <c r="G48" s="99"/>
      <c r="H48" s="99"/>
      <c r="I48" s="102"/>
      <c r="J48" s="101"/>
    </row>
    <row r="49" spans="1:10" ht="98.4" x14ac:dyDescent="0.25">
      <c r="A49" s="56" t="s">
        <v>86</v>
      </c>
      <c r="B49" s="95" t="s">
        <v>59</v>
      </c>
      <c r="C49" s="96" t="s">
        <v>763</v>
      </c>
      <c r="D49" s="96" t="s">
        <v>764</v>
      </c>
      <c r="E49" s="97" t="s">
        <v>756</v>
      </c>
      <c r="F49" s="98" t="s">
        <v>206</v>
      </c>
      <c r="G49" s="99" t="s">
        <v>210</v>
      </c>
      <c r="H49" s="99"/>
      <c r="I49" s="100" t="s">
        <v>741</v>
      </c>
      <c r="J49" s="101" t="s">
        <v>971</v>
      </c>
    </row>
    <row r="50" spans="1:10" x14ac:dyDescent="0.25">
      <c r="A50" s="56"/>
      <c r="B50" s="95"/>
      <c r="C50" s="96"/>
      <c r="D50" s="96"/>
      <c r="E50" s="97"/>
      <c r="F50" s="98"/>
      <c r="G50" s="99"/>
      <c r="H50" s="99"/>
      <c r="I50" s="102"/>
      <c r="J50" s="101"/>
    </row>
    <row r="51" spans="1:10" ht="98.4" x14ac:dyDescent="0.25">
      <c r="A51" s="56" t="s">
        <v>87</v>
      </c>
      <c r="B51" s="95" t="s">
        <v>98</v>
      </c>
      <c r="C51" s="96" t="s">
        <v>765</v>
      </c>
      <c r="D51" s="96" t="s">
        <v>766</v>
      </c>
      <c r="E51" s="97" t="s">
        <v>756</v>
      </c>
      <c r="F51" s="98" t="s">
        <v>206</v>
      </c>
      <c r="G51" s="99" t="s">
        <v>210</v>
      </c>
      <c r="H51" s="99"/>
      <c r="I51" s="100" t="s">
        <v>741</v>
      </c>
      <c r="J51" s="101" t="s">
        <v>971</v>
      </c>
    </row>
    <row r="52" spans="1:10" x14ac:dyDescent="0.25">
      <c r="A52" s="56"/>
      <c r="B52" s="95"/>
      <c r="C52" s="96"/>
      <c r="D52" s="96"/>
      <c r="E52" s="97"/>
      <c r="F52" s="98"/>
      <c r="G52" s="99"/>
      <c r="H52" s="99"/>
      <c r="I52" s="102"/>
      <c r="J52" s="101"/>
    </row>
    <row r="53" spans="1:10" ht="98.4" x14ac:dyDescent="0.25">
      <c r="A53" s="56" t="s">
        <v>88</v>
      </c>
      <c r="B53" s="95" t="s">
        <v>99</v>
      </c>
      <c r="C53" s="96" t="s">
        <v>767</v>
      </c>
      <c r="D53" s="96" t="s">
        <v>768</v>
      </c>
      <c r="E53" s="97" t="s">
        <v>756</v>
      </c>
      <c r="F53" s="98" t="s">
        <v>206</v>
      </c>
      <c r="G53" s="99" t="s">
        <v>210</v>
      </c>
      <c r="H53" s="99"/>
      <c r="I53" s="100" t="s">
        <v>741</v>
      </c>
      <c r="J53" s="101" t="s">
        <v>971</v>
      </c>
    </row>
    <row r="54" spans="1:10" x14ac:dyDescent="0.25">
      <c r="A54" s="56"/>
      <c r="B54" s="95"/>
      <c r="C54" s="96"/>
      <c r="D54" s="96"/>
      <c r="E54" s="97"/>
      <c r="F54" s="98"/>
      <c r="G54" s="99"/>
      <c r="H54" s="99"/>
      <c r="I54" s="102"/>
      <c r="J54" s="101"/>
    </row>
    <row r="55" spans="1:10" ht="98.4" x14ac:dyDescent="0.25">
      <c r="A55" s="56" t="s">
        <v>89</v>
      </c>
      <c r="B55" s="95" t="s">
        <v>98</v>
      </c>
      <c r="C55" s="96" t="s">
        <v>769</v>
      </c>
      <c r="D55" s="96" t="s">
        <v>770</v>
      </c>
      <c r="E55" s="97" t="s">
        <v>756</v>
      </c>
      <c r="F55" s="98" t="s">
        <v>206</v>
      </c>
      <c r="G55" s="99" t="s">
        <v>210</v>
      </c>
      <c r="H55" s="99"/>
      <c r="I55" s="100" t="s">
        <v>741</v>
      </c>
      <c r="J55" s="101" t="s">
        <v>971</v>
      </c>
    </row>
    <row r="56" spans="1:10" x14ac:dyDescent="0.25">
      <c r="A56" s="56"/>
      <c r="B56" s="95"/>
      <c r="C56" s="96"/>
      <c r="D56" s="96"/>
      <c r="E56" s="97"/>
      <c r="F56" s="98"/>
      <c r="G56" s="99"/>
      <c r="H56" s="99"/>
      <c r="I56" s="102"/>
      <c r="J56" s="101"/>
    </row>
    <row r="57" spans="1:10" ht="98.4" x14ac:dyDescent="0.25">
      <c r="A57" s="56" t="s">
        <v>90</v>
      </c>
      <c r="B57" s="95" t="s">
        <v>59</v>
      </c>
      <c r="C57" s="96" t="s">
        <v>771</v>
      </c>
      <c r="D57" s="96" t="s">
        <v>772</v>
      </c>
      <c r="E57" s="97" t="s">
        <v>756</v>
      </c>
      <c r="F57" s="98" t="s">
        <v>206</v>
      </c>
      <c r="G57" s="99" t="s">
        <v>210</v>
      </c>
      <c r="H57" s="99"/>
      <c r="I57" s="100" t="s">
        <v>741</v>
      </c>
      <c r="J57" s="101" t="s">
        <v>971</v>
      </c>
    </row>
    <row r="58" spans="1:10" x14ac:dyDescent="0.25">
      <c r="A58" s="56"/>
      <c r="B58" s="95"/>
      <c r="C58" s="96"/>
      <c r="D58" s="96"/>
      <c r="E58" s="97"/>
      <c r="F58" s="98"/>
      <c r="G58" s="99"/>
      <c r="H58" s="99"/>
      <c r="I58" s="102"/>
      <c r="J58" s="101"/>
    </row>
    <row r="59" spans="1:10" ht="98.4" x14ac:dyDescent="0.25">
      <c r="A59" s="56" t="s">
        <v>91</v>
      </c>
      <c r="B59" s="95" t="s">
        <v>99</v>
      </c>
      <c r="C59" s="96" t="s">
        <v>773</v>
      </c>
      <c r="D59" s="96" t="s">
        <v>774</v>
      </c>
      <c r="E59" s="97" t="s">
        <v>756</v>
      </c>
      <c r="F59" s="98" t="s">
        <v>206</v>
      </c>
      <c r="G59" s="99" t="s">
        <v>210</v>
      </c>
      <c r="H59" s="99"/>
      <c r="I59" s="100" t="s">
        <v>741</v>
      </c>
      <c r="J59" s="101" t="s">
        <v>971</v>
      </c>
    </row>
    <row r="60" spans="1:10" x14ac:dyDescent="0.25">
      <c r="A60" s="56"/>
      <c r="B60" s="95"/>
      <c r="C60" s="96"/>
      <c r="D60" s="96"/>
      <c r="E60" s="97"/>
      <c r="F60" s="98"/>
      <c r="G60" s="99"/>
      <c r="H60" s="99"/>
      <c r="I60" s="102"/>
      <c r="J60" s="101"/>
    </row>
    <row r="61" spans="1:10" ht="98.4" x14ac:dyDescent="0.25">
      <c r="A61" s="56" t="s">
        <v>92</v>
      </c>
      <c r="B61" s="95" t="s">
        <v>99</v>
      </c>
      <c r="C61" s="96" t="s">
        <v>775</v>
      </c>
      <c r="D61" s="96" t="s">
        <v>314</v>
      </c>
      <c r="E61" s="97" t="s">
        <v>756</v>
      </c>
      <c r="F61" s="98" t="s">
        <v>206</v>
      </c>
      <c r="G61" s="99" t="s">
        <v>210</v>
      </c>
      <c r="H61" s="99"/>
      <c r="I61" s="100" t="s">
        <v>741</v>
      </c>
      <c r="J61" s="101" t="s">
        <v>971</v>
      </c>
    </row>
    <row r="62" spans="1:10" x14ac:dyDescent="0.25">
      <c r="A62" s="56"/>
      <c r="B62" s="95"/>
      <c r="C62" s="96"/>
      <c r="D62" s="96"/>
      <c r="E62" s="97"/>
      <c r="F62" s="98"/>
      <c r="G62" s="99"/>
      <c r="H62" s="99"/>
      <c r="I62" s="102"/>
      <c r="J62" s="101"/>
    </row>
    <row r="63" spans="1:10" ht="98.4" x14ac:dyDescent="0.25">
      <c r="A63" s="56" t="s">
        <v>93</v>
      </c>
      <c r="B63" s="95" t="s">
        <v>99</v>
      </c>
      <c r="C63" s="96" t="s">
        <v>776</v>
      </c>
      <c r="D63" s="96" t="s">
        <v>777</v>
      </c>
      <c r="E63" s="97" t="s">
        <v>756</v>
      </c>
      <c r="F63" s="98" t="s">
        <v>206</v>
      </c>
      <c r="G63" s="99" t="s">
        <v>210</v>
      </c>
      <c r="H63" s="99"/>
      <c r="I63" s="100" t="s">
        <v>741</v>
      </c>
      <c r="J63" s="101" t="s">
        <v>971</v>
      </c>
    </row>
    <row r="64" spans="1:10" x14ac:dyDescent="0.25">
      <c r="A64" s="56"/>
      <c r="B64" s="95"/>
      <c r="C64" s="96"/>
      <c r="D64" s="96"/>
      <c r="E64" s="97"/>
      <c r="F64" s="98"/>
      <c r="G64" s="99"/>
      <c r="H64" s="99"/>
      <c r="I64" s="102"/>
      <c r="J64" s="101"/>
    </row>
    <row r="65" spans="1:10" ht="98.4" x14ac:dyDescent="0.25">
      <c r="A65" s="56" t="s">
        <v>94</v>
      </c>
      <c r="B65" s="95" t="s">
        <v>59</v>
      </c>
      <c r="C65" s="96" t="s">
        <v>778</v>
      </c>
      <c r="D65" s="96" t="s">
        <v>779</v>
      </c>
      <c r="E65" s="97" t="s">
        <v>756</v>
      </c>
      <c r="F65" s="98" t="s">
        <v>206</v>
      </c>
      <c r="G65" s="99" t="s">
        <v>210</v>
      </c>
      <c r="H65" s="99"/>
      <c r="I65" s="100" t="s">
        <v>741</v>
      </c>
      <c r="J65" s="101" t="s">
        <v>971</v>
      </c>
    </row>
    <row r="66" spans="1:10" x14ac:dyDescent="0.25">
      <c r="A66" s="56"/>
      <c r="B66" s="95"/>
      <c r="C66" s="96"/>
      <c r="D66" s="96"/>
      <c r="E66" s="97"/>
      <c r="F66" s="98"/>
      <c r="G66" s="99"/>
      <c r="H66" s="99"/>
      <c r="I66" s="102"/>
      <c r="J66" s="101"/>
    </row>
    <row r="67" spans="1:10" ht="98.4" x14ac:dyDescent="0.25">
      <c r="A67" s="56" t="s">
        <v>95</v>
      </c>
      <c r="B67" s="95" t="s">
        <v>98</v>
      </c>
      <c r="C67" s="96" t="s">
        <v>780</v>
      </c>
      <c r="D67" s="96" t="s">
        <v>781</v>
      </c>
      <c r="E67" s="97" t="s">
        <v>756</v>
      </c>
      <c r="F67" s="98" t="s">
        <v>206</v>
      </c>
      <c r="G67" s="99" t="s">
        <v>210</v>
      </c>
      <c r="H67" s="99"/>
      <c r="I67" s="100" t="s">
        <v>741</v>
      </c>
      <c r="J67" s="101" t="s">
        <v>971</v>
      </c>
    </row>
    <row r="68" spans="1:10" x14ac:dyDescent="0.25">
      <c r="A68" s="56"/>
      <c r="B68" s="95"/>
      <c r="C68" s="96"/>
      <c r="D68" s="96"/>
      <c r="E68" s="97"/>
      <c r="F68" s="98"/>
      <c r="G68" s="99"/>
      <c r="H68" s="99"/>
      <c r="I68" s="102"/>
      <c r="J68" s="101"/>
    </row>
    <row r="69" spans="1:10" ht="98.4" x14ac:dyDescent="0.25">
      <c r="A69" s="56" t="s">
        <v>96</v>
      </c>
      <c r="B69" s="95" t="s">
        <v>59</v>
      </c>
      <c r="C69" s="96" t="s">
        <v>312</v>
      </c>
      <c r="D69" s="96" t="s">
        <v>782</v>
      </c>
      <c r="E69" s="97" t="s">
        <v>756</v>
      </c>
      <c r="F69" s="98" t="s">
        <v>206</v>
      </c>
      <c r="G69" s="99" t="s">
        <v>210</v>
      </c>
      <c r="H69" s="99"/>
      <c r="I69" s="100" t="s">
        <v>741</v>
      </c>
      <c r="J69" s="101" t="s">
        <v>971</v>
      </c>
    </row>
    <row r="70" spans="1:10" x14ac:dyDescent="0.25">
      <c r="A70" s="56"/>
      <c r="B70" s="95"/>
      <c r="C70" s="96"/>
      <c r="D70" s="96"/>
      <c r="E70" s="97"/>
      <c r="F70" s="98"/>
      <c r="G70" s="99"/>
      <c r="H70" s="99"/>
      <c r="I70" s="102"/>
      <c r="J70" s="101"/>
    </row>
    <row r="71" spans="1:10" ht="98.4" x14ac:dyDescent="0.25">
      <c r="A71" s="56" t="s">
        <v>97</v>
      </c>
      <c r="B71" s="95" t="s">
        <v>98</v>
      </c>
      <c r="C71" s="96" t="s">
        <v>783</v>
      </c>
      <c r="D71" s="96" t="s">
        <v>784</v>
      </c>
      <c r="E71" s="97" t="s">
        <v>756</v>
      </c>
      <c r="F71" s="98" t="s">
        <v>206</v>
      </c>
      <c r="G71" s="99" t="s">
        <v>210</v>
      </c>
      <c r="H71" s="99"/>
      <c r="I71" s="100" t="s">
        <v>741</v>
      </c>
      <c r="J71" s="101" t="s">
        <v>971</v>
      </c>
    </row>
    <row r="72" spans="1:10" x14ac:dyDescent="0.25">
      <c r="A72" s="56"/>
      <c r="B72" s="95"/>
      <c r="C72" s="96"/>
      <c r="D72" s="96"/>
      <c r="E72" s="97"/>
      <c r="F72" s="98"/>
      <c r="G72" s="99"/>
      <c r="H72" s="99"/>
      <c r="I72" s="102"/>
      <c r="J72" s="101"/>
    </row>
    <row r="73" spans="1:10" ht="98.4" x14ac:dyDescent="0.25">
      <c r="A73" s="56" t="s">
        <v>100</v>
      </c>
      <c r="B73" s="95" t="s">
        <v>59</v>
      </c>
      <c r="C73" s="96" t="s">
        <v>785</v>
      </c>
      <c r="D73" s="96" t="s">
        <v>786</v>
      </c>
      <c r="E73" s="97" t="s">
        <v>756</v>
      </c>
      <c r="F73" s="98" t="s">
        <v>206</v>
      </c>
      <c r="G73" s="99" t="s">
        <v>210</v>
      </c>
      <c r="H73" s="99"/>
      <c r="I73" s="100" t="s">
        <v>741</v>
      </c>
      <c r="J73" s="101" t="s">
        <v>971</v>
      </c>
    </row>
    <row r="74" spans="1:10" x14ac:dyDescent="0.25">
      <c r="A74" s="56"/>
      <c r="B74" s="95"/>
      <c r="C74" s="96"/>
      <c r="D74" s="96"/>
      <c r="E74" s="97"/>
      <c r="F74" s="98"/>
      <c r="G74" s="99"/>
      <c r="H74" s="99"/>
      <c r="I74" s="102"/>
      <c r="J74" s="101"/>
    </row>
    <row r="75" spans="1:10" ht="98.4" x14ac:dyDescent="0.25">
      <c r="A75" s="56" t="s">
        <v>101</v>
      </c>
      <c r="B75" s="95" t="s">
        <v>59</v>
      </c>
      <c r="C75" s="96" t="s">
        <v>787</v>
      </c>
      <c r="D75" s="96" t="s">
        <v>788</v>
      </c>
      <c r="E75" s="97" t="s">
        <v>756</v>
      </c>
      <c r="F75" s="98" t="s">
        <v>206</v>
      </c>
      <c r="G75" s="99" t="s">
        <v>210</v>
      </c>
      <c r="H75" s="99"/>
      <c r="I75" s="100" t="s">
        <v>741</v>
      </c>
      <c r="J75" s="101" t="s">
        <v>971</v>
      </c>
    </row>
    <row r="76" spans="1:10" x14ac:dyDescent="0.25">
      <c r="A76" s="56"/>
      <c r="B76" s="95"/>
      <c r="C76" s="96"/>
      <c r="D76" s="96"/>
      <c r="E76" s="97"/>
      <c r="F76" s="98"/>
      <c r="G76" s="99"/>
      <c r="H76" s="99"/>
      <c r="I76" s="102"/>
      <c r="J76" s="101"/>
    </row>
    <row r="77" spans="1:10" ht="98.4" x14ac:dyDescent="0.25">
      <c r="A77" s="56" t="s">
        <v>102</v>
      </c>
      <c r="B77" s="95" t="s">
        <v>99</v>
      </c>
      <c r="C77" s="96" t="s">
        <v>789</v>
      </c>
      <c r="D77" s="96" t="s">
        <v>297</v>
      </c>
      <c r="E77" s="97" t="s">
        <v>756</v>
      </c>
      <c r="F77" s="98" t="s">
        <v>206</v>
      </c>
      <c r="G77" s="99" t="s">
        <v>210</v>
      </c>
      <c r="H77" s="99"/>
      <c r="I77" s="100" t="s">
        <v>741</v>
      </c>
      <c r="J77" s="101" t="s">
        <v>971</v>
      </c>
    </row>
    <row r="78" spans="1:10" x14ac:dyDescent="0.25">
      <c r="A78" s="56"/>
      <c r="B78" s="95"/>
      <c r="C78" s="96"/>
      <c r="D78" s="96"/>
      <c r="E78" s="97"/>
      <c r="F78" s="98"/>
      <c r="G78" s="99"/>
      <c r="H78" s="99"/>
      <c r="I78" s="102"/>
      <c r="J78" s="101"/>
    </row>
    <row r="79" spans="1:10" ht="98.4" x14ac:dyDescent="0.25">
      <c r="A79" s="56" t="s">
        <v>103</v>
      </c>
      <c r="B79" s="95" t="s">
        <v>59</v>
      </c>
      <c r="C79" s="96" t="s">
        <v>790</v>
      </c>
      <c r="D79" s="96" t="s">
        <v>292</v>
      </c>
      <c r="E79" s="97" t="s">
        <v>756</v>
      </c>
      <c r="F79" s="98" t="s">
        <v>206</v>
      </c>
      <c r="G79" s="99" t="s">
        <v>210</v>
      </c>
      <c r="H79" s="99"/>
      <c r="I79" s="100" t="s">
        <v>741</v>
      </c>
      <c r="J79" s="101" t="s">
        <v>971</v>
      </c>
    </row>
    <row r="80" spans="1:10" x14ac:dyDescent="0.25">
      <c r="A80" s="56"/>
      <c r="B80" s="95"/>
      <c r="C80" s="96"/>
      <c r="D80" s="96"/>
      <c r="E80" s="97"/>
      <c r="F80" s="98"/>
      <c r="G80" s="99"/>
      <c r="H80" s="99"/>
      <c r="I80" s="102"/>
      <c r="J80" s="101"/>
    </row>
    <row r="81" spans="1:10" ht="98.4" x14ac:dyDescent="0.25">
      <c r="A81" s="56" t="s">
        <v>104</v>
      </c>
      <c r="B81" s="95" t="s">
        <v>791</v>
      </c>
      <c r="C81" s="96" t="s">
        <v>792</v>
      </c>
      <c r="D81" s="96" t="s">
        <v>793</v>
      </c>
      <c r="E81" s="97" t="s">
        <v>756</v>
      </c>
      <c r="F81" s="98" t="s">
        <v>206</v>
      </c>
      <c r="G81" s="99" t="s">
        <v>210</v>
      </c>
      <c r="H81" s="99"/>
      <c r="I81" s="100" t="s">
        <v>741</v>
      </c>
      <c r="J81" s="101" t="s">
        <v>971</v>
      </c>
    </row>
    <row r="82" spans="1:10" x14ac:dyDescent="0.25">
      <c r="A82" s="56"/>
      <c r="B82" s="95"/>
      <c r="C82" s="96"/>
      <c r="D82" s="96"/>
      <c r="E82" s="97"/>
      <c r="F82" s="98"/>
      <c r="G82" s="99"/>
      <c r="H82" s="99"/>
      <c r="I82" s="102"/>
      <c r="J82" s="101"/>
    </row>
    <row r="83" spans="1:10" ht="98.4" x14ac:dyDescent="0.25">
      <c r="A83" s="56" t="s">
        <v>105</v>
      </c>
      <c r="B83" s="95" t="s">
        <v>59</v>
      </c>
      <c r="C83" s="96" t="s">
        <v>631</v>
      </c>
      <c r="D83" s="96" t="s">
        <v>794</v>
      </c>
      <c r="E83" s="97" t="s">
        <v>756</v>
      </c>
      <c r="F83" s="98" t="s">
        <v>206</v>
      </c>
      <c r="G83" s="99" t="s">
        <v>210</v>
      </c>
      <c r="H83" s="99"/>
      <c r="I83" s="104" t="s">
        <v>741</v>
      </c>
      <c r="J83" s="101" t="s">
        <v>971</v>
      </c>
    </row>
    <row r="84" spans="1:10" x14ac:dyDescent="0.25">
      <c r="A84" s="56"/>
      <c r="B84" s="95"/>
      <c r="C84" s="96"/>
      <c r="D84" s="96"/>
      <c r="E84" s="97"/>
      <c r="F84" s="98"/>
      <c r="G84" s="99"/>
      <c r="H84" s="99"/>
      <c r="I84" s="104"/>
      <c r="J84" s="101"/>
    </row>
    <row r="85" spans="1:10" ht="98.4" x14ac:dyDescent="0.25">
      <c r="A85" s="56" t="s">
        <v>106</v>
      </c>
      <c r="B85" s="95" t="s">
        <v>59</v>
      </c>
      <c r="C85" s="96" t="s">
        <v>795</v>
      </c>
      <c r="D85" s="96" t="s">
        <v>796</v>
      </c>
      <c r="E85" s="97" t="s">
        <v>756</v>
      </c>
      <c r="F85" s="98" t="s">
        <v>206</v>
      </c>
      <c r="G85" s="99" t="s">
        <v>210</v>
      </c>
      <c r="H85" s="99"/>
      <c r="I85" s="104" t="s">
        <v>741</v>
      </c>
      <c r="J85" s="101" t="s">
        <v>971</v>
      </c>
    </row>
    <row r="86" spans="1:10" x14ac:dyDescent="0.25">
      <c r="A86" s="56"/>
      <c r="B86" s="95"/>
      <c r="C86" s="96"/>
      <c r="D86" s="96"/>
      <c r="E86" s="97"/>
      <c r="F86" s="98"/>
      <c r="G86" s="99"/>
      <c r="H86" s="99"/>
      <c r="I86" s="104"/>
      <c r="J86" s="101"/>
    </row>
    <row r="87" spans="1:10" ht="98.4" x14ac:dyDescent="0.25">
      <c r="A87" s="56" t="s">
        <v>107</v>
      </c>
      <c r="B87" s="95" t="s">
        <v>59</v>
      </c>
      <c r="C87" s="96" t="s">
        <v>797</v>
      </c>
      <c r="D87" s="96" t="s">
        <v>798</v>
      </c>
      <c r="E87" s="97" t="s">
        <v>756</v>
      </c>
      <c r="F87" s="98" t="s">
        <v>206</v>
      </c>
      <c r="G87" s="99" t="s">
        <v>210</v>
      </c>
      <c r="H87" s="99"/>
      <c r="I87" s="104" t="s">
        <v>741</v>
      </c>
      <c r="J87" s="101" t="s">
        <v>971</v>
      </c>
    </row>
    <row r="88" spans="1:10" x14ac:dyDescent="0.25">
      <c r="A88" s="56"/>
      <c r="B88" s="95"/>
      <c r="C88" s="96"/>
      <c r="D88" s="96"/>
      <c r="E88" s="97"/>
      <c r="F88" s="98"/>
      <c r="G88" s="99"/>
      <c r="H88" s="99"/>
      <c r="I88" s="104"/>
      <c r="J88" s="101"/>
    </row>
    <row r="89" spans="1:10" ht="98.4" x14ac:dyDescent="0.25">
      <c r="A89" s="56" t="s">
        <v>108</v>
      </c>
      <c r="B89" s="95" t="s">
        <v>98</v>
      </c>
      <c r="C89" s="96" t="s">
        <v>799</v>
      </c>
      <c r="D89" s="96" t="s">
        <v>800</v>
      </c>
      <c r="E89" s="97" t="s">
        <v>756</v>
      </c>
      <c r="F89" s="98" t="s">
        <v>206</v>
      </c>
      <c r="G89" s="99" t="s">
        <v>210</v>
      </c>
      <c r="H89" s="99"/>
      <c r="I89" s="104" t="s">
        <v>741</v>
      </c>
      <c r="J89" s="101" t="s">
        <v>971</v>
      </c>
    </row>
    <row r="90" spans="1:10" x14ac:dyDescent="0.25">
      <c r="A90" s="56"/>
      <c r="B90" s="95"/>
      <c r="C90" s="96"/>
      <c r="D90" s="96"/>
      <c r="E90" s="97"/>
      <c r="F90" s="98"/>
      <c r="G90" s="99"/>
      <c r="H90" s="99"/>
      <c r="I90" s="104"/>
      <c r="J90" s="101"/>
    </row>
    <row r="91" spans="1:10" ht="98.4" x14ac:dyDescent="0.25">
      <c r="A91" s="56" t="s">
        <v>109</v>
      </c>
      <c r="B91" s="95" t="s">
        <v>59</v>
      </c>
      <c r="C91" s="96" t="s">
        <v>801</v>
      </c>
      <c r="D91" s="96" t="s">
        <v>802</v>
      </c>
      <c r="E91" s="97" t="s">
        <v>756</v>
      </c>
      <c r="F91" s="98" t="s">
        <v>206</v>
      </c>
      <c r="G91" s="99" t="s">
        <v>210</v>
      </c>
      <c r="H91" s="99"/>
      <c r="I91" s="104" t="s">
        <v>741</v>
      </c>
      <c r="J91" s="101" t="s">
        <v>971</v>
      </c>
    </row>
    <row r="92" spans="1:10" x14ac:dyDescent="0.25">
      <c r="A92" s="56"/>
      <c r="B92" s="95"/>
      <c r="C92" s="96"/>
      <c r="D92" s="96"/>
      <c r="E92" s="97"/>
      <c r="F92" s="98"/>
      <c r="G92" s="99"/>
      <c r="H92" s="99"/>
      <c r="I92" s="104"/>
      <c r="J92" s="101"/>
    </row>
    <row r="93" spans="1:10" ht="98.4" x14ac:dyDescent="0.25">
      <c r="A93" s="56" t="s">
        <v>110</v>
      </c>
      <c r="B93" s="95" t="s">
        <v>98</v>
      </c>
      <c r="C93" s="96" t="s">
        <v>803</v>
      </c>
      <c r="D93" s="96" t="s">
        <v>804</v>
      </c>
      <c r="E93" s="97" t="s">
        <v>756</v>
      </c>
      <c r="F93" s="98" t="s">
        <v>206</v>
      </c>
      <c r="G93" s="99" t="s">
        <v>210</v>
      </c>
      <c r="H93" s="99"/>
      <c r="I93" s="104" t="s">
        <v>741</v>
      </c>
      <c r="J93" s="101" t="s">
        <v>971</v>
      </c>
    </row>
    <row r="94" spans="1:10" x14ac:dyDescent="0.25">
      <c r="A94" s="56"/>
      <c r="B94" s="95"/>
      <c r="C94" s="96"/>
      <c r="D94" s="96"/>
      <c r="E94" s="97"/>
      <c r="F94" s="98"/>
      <c r="G94" s="99"/>
      <c r="H94" s="99"/>
      <c r="I94" s="104"/>
      <c r="J94" s="101"/>
    </row>
    <row r="95" spans="1:10" ht="98.4" x14ac:dyDescent="0.25">
      <c r="A95" s="56" t="s">
        <v>111</v>
      </c>
      <c r="B95" s="95" t="s">
        <v>99</v>
      </c>
      <c r="C95" s="96" t="s">
        <v>805</v>
      </c>
      <c r="D95" s="96" t="s">
        <v>806</v>
      </c>
      <c r="E95" s="97" t="s">
        <v>756</v>
      </c>
      <c r="F95" s="98" t="s">
        <v>206</v>
      </c>
      <c r="G95" s="99" t="s">
        <v>210</v>
      </c>
      <c r="H95" s="99"/>
      <c r="I95" s="104" t="s">
        <v>741</v>
      </c>
      <c r="J95" s="101" t="s">
        <v>971</v>
      </c>
    </row>
    <row r="96" spans="1:10" x14ac:dyDescent="0.25">
      <c r="A96" s="56"/>
      <c r="B96" s="95"/>
      <c r="C96" s="96"/>
      <c r="D96" s="96"/>
      <c r="E96" s="97"/>
      <c r="F96" s="98"/>
      <c r="G96" s="99"/>
      <c r="H96" s="99"/>
      <c r="I96" s="104"/>
      <c r="J96" s="101"/>
    </row>
    <row r="97" spans="1:10" ht="98.4" x14ac:dyDescent="0.25">
      <c r="A97" s="56" t="s">
        <v>112</v>
      </c>
      <c r="B97" s="95" t="s">
        <v>98</v>
      </c>
      <c r="C97" s="96" t="s">
        <v>807</v>
      </c>
      <c r="D97" s="96" t="s">
        <v>808</v>
      </c>
      <c r="E97" s="97" t="s">
        <v>756</v>
      </c>
      <c r="F97" s="98" t="s">
        <v>206</v>
      </c>
      <c r="G97" s="99" t="s">
        <v>210</v>
      </c>
      <c r="H97" s="99"/>
      <c r="I97" s="104" t="s">
        <v>741</v>
      </c>
      <c r="J97" s="101" t="s">
        <v>971</v>
      </c>
    </row>
    <row r="98" spans="1:10" x14ac:dyDescent="0.25">
      <c r="A98" s="56"/>
      <c r="B98" s="95"/>
      <c r="C98" s="96"/>
      <c r="D98" s="96"/>
      <c r="E98" s="97"/>
      <c r="F98" s="98"/>
      <c r="G98" s="99"/>
      <c r="H98" s="99"/>
      <c r="I98" s="104"/>
      <c r="J98" s="101"/>
    </row>
    <row r="99" spans="1:10" ht="98.4" x14ac:dyDescent="0.25">
      <c r="A99" s="56" t="s">
        <v>113</v>
      </c>
      <c r="B99" s="95" t="s">
        <v>98</v>
      </c>
      <c r="C99" s="96" t="s">
        <v>809</v>
      </c>
      <c r="D99" s="96" t="s">
        <v>810</v>
      </c>
      <c r="E99" s="97" t="s">
        <v>756</v>
      </c>
      <c r="F99" s="98" t="s">
        <v>206</v>
      </c>
      <c r="G99" s="99" t="s">
        <v>210</v>
      </c>
      <c r="H99" s="99"/>
      <c r="I99" s="104" t="s">
        <v>741</v>
      </c>
      <c r="J99" s="101" t="s">
        <v>971</v>
      </c>
    </row>
    <row r="100" spans="1:10" x14ac:dyDescent="0.25">
      <c r="A100" s="56"/>
      <c r="B100" s="95"/>
      <c r="C100" s="96"/>
      <c r="D100" s="96"/>
      <c r="E100" s="97"/>
      <c r="F100" s="98"/>
      <c r="G100" s="99"/>
      <c r="H100" s="99"/>
      <c r="I100" s="104"/>
      <c r="J100" s="101"/>
    </row>
    <row r="101" spans="1:10" ht="98.4" x14ac:dyDescent="0.25">
      <c r="A101" s="56" t="s">
        <v>114</v>
      </c>
      <c r="B101" s="95" t="s">
        <v>98</v>
      </c>
      <c r="C101" s="96" t="s">
        <v>811</v>
      </c>
      <c r="D101" s="96" t="s">
        <v>812</v>
      </c>
      <c r="E101" s="97" t="s">
        <v>756</v>
      </c>
      <c r="F101" s="98" t="s">
        <v>206</v>
      </c>
      <c r="G101" s="99" t="s">
        <v>210</v>
      </c>
      <c r="H101" s="99"/>
      <c r="I101" s="104" t="s">
        <v>741</v>
      </c>
      <c r="J101" s="101" t="s">
        <v>971</v>
      </c>
    </row>
    <row r="102" spans="1:10" x14ac:dyDescent="0.25">
      <c r="A102" s="56"/>
      <c r="B102" s="95"/>
      <c r="C102" s="96"/>
      <c r="D102" s="96"/>
      <c r="E102" s="97"/>
      <c r="F102" s="98"/>
      <c r="G102" s="99"/>
      <c r="H102" s="99"/>
      <c r="I102" s="104"/>
      <c r="J102" s="101"/>
    </row>
    <row r="103" spans="1:10" ht="98.4" x14ac:dyDescent="0.25">
      <c r="A103" s="56" t="s">
        <v>115</v>
      </c>
      <c r="B103" s="95" t="s">
        <v>98</v>
      </c>
      <c r="C103" s="96" t="s">
        <v>813</v>
      </c>
      <c r="D103" s="96" t="s">
        <v>814</v>
      </c>
      <c r="E103" s="97" t="s">
        <v>756</v>
      </c>
      <c r="F103" s="98" t="s">
        <v>206</v>
      </c>
      <c r="G103" s="99" t="s">
        <v>210</v>
      </c>
      <c r="H103" s="99"/>
      <c r="I103" s="104" t="s">
        <v>741</v>
      </c>
      <c r="J103" s="101" t="s">
        <v>971</v>
      </c>
    </row>
    <row r="104" spans="1:10" x14ac:dyDescent="0.25">
      <c r="A104" s="56"/>
      <c r="B104" s="95"/>
      <c r="C104" s="96"/>
      <c r="D104" s="96"/>
      <c r="E104" s="97"/>
      <c r="F104" s="98"/>
      <c r="G104" s="99"/>
      <c r="H104" s="99"/>
      <c r="I104" s="104"/>
      <c r="J104" s="101"/>
    </row>
    <row r="105" spans="1:10" s="93" customFormat="1" ht="73.8" x14ac:dyDescent="0.25">
      <c r="A105" s="56" t="s">
        <v>116</v>
      </c>
      <c r="B105" s="95" t="s">
        <v>277</v>
      </c>
      <c r="C105" s="96" t="s">
        <v>1019</v>
      </c>
      <c r="D105" s="96" t="s">
        <v>1020</v>
      </c>
      <c r="E105" s="97" t="s">
        <v>1021</v>
      </c>
      <c r="F105" s="98" t="s">
        <v>206</v>
      </c>
      <c r="G105" s="99" t="s">
        <v>210</v>
      </c>
      <c r="H105" s="99"/>
      <c r="I105" s="102" t="s">
        <v>64</v>
      </c>
      <c r="J105" s="101" t="s">
        <v>1090</v>
      </c>
    </row>
    <row r="106" spans="1:10" s="93" customFormat="1" x14ac:dyDescent="0.25">
      <c r="A106" s="56"/>
      <c r="B106" s="95"/>
      <c r="C106" s="96"/>
      <c r="D106" s="96"/>
      <c r="E106" s="97"/>
      <c r="F106" s="98"/>
      <c r="G106" s="99"/>
      <c r="H106" s="99"/>
      <c r="I106" s="102"/>
      <c r="J106" s="101"/>
    </row>
    <row r="107" spans="1:10" s="93" customFormat="1" ht="73.8" x14ac:dyDescent="0.25">
      <c r="A107" s="56" t="s">
        <v>117</v>
      </c>
      <c r="B107" s="95" t="s">
        <v>277</v>
      </c>
      <c r="C107" s="96" t="s">
        <v>1022</v>
      </c>
      <c r="D107" s="96" t="s">
        <v>206</v>
      </c>
      <c r="E107" s="97" t="s">
        <v>1021</v>
      </c>
      <c r="F107" s="98" t="s">
        <v>206</v>
      </c>
      <c r="G107" s="99" t="s">
        <v>210</v>
      </c>
      <c r="H107" s="99"/>
      <c r="I107" s="102" t="s">
        <v>64</v>
      </c>
      <c r="J107" s="101" t="s">
        <v>1090</v>
      </c>
    </row>
    <row r="108" spans="1:10" s="93" customFormat="1" x14ac:dyDescent="0.25">
      <c r="A108" s="56"/>
      <c r="B108" s="95"/>
      <c r="C108" s="96"/>
      <c r="D108" s="96"/>
      <c r="E108" s="97"/>
      <c r="F108" s="98"/>
      <c r="G108" s="99"/>
      <c r="H108" s="99"/>
      <c r="I108" s="102"/>
      <c r="J108" s="101"/>
    </row>
    <row r="109" spans="1:10" s="93" customFormat="1" ht="73.8" x14ac:dyDescent="0.25">
      <c r="A109" s="56" t="s">
        <v>118</v>
      </c>
      <c r="B109" s="95" t="s">
        <v>278</v>
      </c>
      <c r="C109" s="96" t="s">
        <v>1023</v>
      </c>
      <c r="D109" s="96" t="s">
        <v>1024</v>
      </c>
      <c r="E109" s="97" t="s">
        <v>1021</v>
      </c>
      <c r="F109" s="98" t="s">
        <v>206</v>
      </c>
      <c r="G109" s="99" t="s">
        <v>210</v>
      </c>
      <c r="H109" s="99"/>
      <c r="I109" s="102" t="s">
        <v>64</v>
      </c>
      <c r="J109" s="101" t="s">
        <v>1090</v>
      </c>
    </row>
    <row r="110" spans="1:10" s="93" customFormat="1" x14ac:dyDescent="0.25">
      <c r="A110" s="56"/>
      <c r="B110" s="95"/>
      <c r="C110" s="96"/>
      <c r="D110" s="96"/>
      <c r="E110" s="97"/>
      <c r="F110" s="98"/>
      <c r="G110" s="99"/>
      <c r="H110" s="99"/>
      <c r="I110" s="102"/>
      <c r="J110" s="101"/>
    </row>
    <row r="111" spans="1:10" s="93" customFormat="1" ht="73.8" x14ac:dyDescent="0.25">
      <c r="A111" s="56" t="s">
        <v>119</v>
      </c>
      <c r="B111" s="95" t="s">
        <v>278</v>
      </c>
      <c r="C111" s="96" t="s">
        <v>1025</v>
      </c>
      <c r="D111" s="96" t="s">
        <v>206</v>
      </c>
      <c r="E111" s="97" t="s">
        <v>1021</v>
      </c>
      <c r="F111" s="98" t="s">
        <v>206</v>
      </c>
      <c r="G111" s="99" t="s">
        <v>210</v>
      </c>
      <c r="H111" s="99"/>
      <c r="I111" s="102" t="s">
        <v>64</v>
      </c>
      <c r="J111" s="101" t="s">
        <v>1090</v>
      </c>
    </row>
    <row r="112" spans="1:10" s="93" customFormat="1" x14ac:dyDescent="0.25">
      <c r="A112" s="56"/>
      <c r="B112" s="95"/>
      <c r="C112" s="96"/>
      <c r="D112" s="96"/>
      <c r="E112" s="97"/>
      <c r="F112" s="98"/>
      <c r="G112" s="99"/>
      <c r="H112" s="99"/>
      <c r="I112" s="102"/>
      <c r="J112" s="101"/>
    </row>
    <row r="113" spans="1:10" s="93" customFormat="1" ht="73.8" x14ac:dyDescent="0.25">
      <c r="A113" s="56" t="s">
        <v>120</v>
      </c>
      <c r="B113" s="95" t="s">
        <v>278</v>
      </c>
      <c r="C113" s="96" t="s">
        <v>1026</v>
      </c>
      <c r="D113" s="96" t="s">
        <v>206</v>
      </c>
      <c r="E113" s="97" t="s">
        <v>1021</v>
      </c>
      <c r="F113" s="98" t="s">
        <v>206</v>
      </c>
      <c r="G113" s="99" t="s">
        <v>210</v>
      </c>
      <c r="H113" s="99"/>
      <c r="I113" s="102" t="s">
        <v>64</v>
      </c>
      <c r="J113" s="101" t="s">
        <v>1090</v>
      </c>
    </row>
    <row r="114" spans="1:10" s="93" customFormat="1" x14ac:dyDescent="0.25">
      <c r="A114" s="56"/>
      <c r="B114" s="95"/>
      <c r="C114" s="96"/>
      <c r="D114" s="96"/>
      <c r="E114" s="97"/>
      <c r="F114" s="98"/>
      <c r="G114" s="99"/>
      <c r="H114" s="99"/>
      <c r="I114" s="102"/>
      <c r="J114" s="101"/>
    </row>
    <row r="115" spans="1:10" s="93" customFormat="1" ht="73.8" x14ac:dyDescent="0.25">
      <c r="A115" s="56" t="s">
        <v>121</v>
      </c>
      <c r="B115" s="95" t="s">
        <v>278</v>
      </c>
      <c r="C115" s="96" t="s">
        <v>1027</v>
      </c>
      <c r="D115" s="96" t="s">
        <v>206</v>
      </c>
      <c r="E115" s="97" t="s">
        <v>1021</v>
      </c>
      <c r="F115" s="98" t="s">
        <v>206</v>
      </c>
      <c r="G115" s="99" t="s">
        <v>210</v>
      </c>
      <c r="H115" s="99"/>
      <c r="I115" s="102" t="s">
        <v>64</v>
      </c>
      <c r="J115" s="101" t="s">
        <v>1090</v>
      </c>
    </row>
    <row r="116" spans="1:10" s="93" customFormat="1" x14ac:dyDescent="0.25">
      <c r="A116" s="56"/>
      <c r="B116" s="95"/>
      <c r="C116" s="96"/>
      <c r="D116" s="96"/>
      <c r="E116" s="97"/>
      <c r="F116" s="98"/>
      <c r="G116" s="99"/>
      <c r="H116" s="99"/>
      <c r="I116" s="102"/>
      <c r="J116" s="101"/>
    </row>
    <row r="117" spans="1:10" s="93" customFormat="1" ht="73.8" x14ac:dyDescent="0.25">
      <c r="A117" s="56" t="s">
        <v>122</v>
      </c>
      <c r="B117" s="95" t="s">
        <v>277</v>
      </c>
      <c r="C117" s="96" t="s">
        <v>1028</v>
      </c>
      <c r="D117" s="96" t="s">
        <v>1029</v>
      </c>
      <c r="E117" s="97" t="s">
        <v>1021</v>
      </c>
      <c r="F117" s="98" t="s">
        <v>206</v>
      </c>
      <c r="G117" s="99" t="s">
        <v>210</v>
      </c>
      <c r="H117" s="99"/>
      <c r="I117" s="102" t="s">
        <v>64</v>
      </c>
      <c r="J117" s="101" t="s">
        <v>1090</v>
      </c>
    </row>
    <row r="118" spans="1:10" s="93" customFormat="1" x14ac:dyDescent="0.25">
      <c r="A118" s="56"/>
      <c r="B118" s="95"/>
      <c r="C118" s="96"/>
      <c r="D118" s="96"/>
      <c r="E118" s="97"/>
      <c r="F118" s="98"/>
      <c r="G118" s="99"/>
      <c r="H118" s="99"/>
      <c r="I118" s="102"/>
      <c r="J118" s="101"/>
    </row>
    <row r="119" spans="1:10" s="93" customFormat="1" ht="73.8" x14ac:dyDescent="0.25">
      <c r="A119" s="56" t="s">
        <v>123</v>
      </c>
      <c r="B119" s="95" t="s">
        <v>278</v>
      </c>
      <c r="C119" s="96" t="s">
        <v>504</v>
      </c>
      <c r="D119" s="96" t="s">
        <v>1030</v>
      </c>
      <c r="E119" s="97" t="s">
        <v>1021</v>
      </c>
      <c r="F119" s="98" t="s">
        <v>206</v>
      </c>
      <c r="G119" s="99" t="s">
        <v>210</v>
      </c>
      <c r="H119" s="99"/>
      <c r="I119" s="102" t="s">
        <v>64</v>
      </c>
      <c r="J119" s="101" t="s">
        <v>1090</v>
      </c>
    </row>
    <row r="120" spans="1:10" s="93" customFormat="1" x14ac:dyDescent="0.25">
      <c r="A120" s="56"/>
      <c r="B120" s="95"/>
      <c r="C120" s="96"/>
      <c r="D120" s="96"/>
      <c r="E120" s="97"/>
      <c r="F120" s="98"/>
      <c r="G120" s="99"/>
      <c r="H120" s="99"/>
      <c r="I120" s="102"/>
      <c r="J120" s="101"/>
    </row>
    <row r="121" spans="1:10" s="93" customFormat="1" ht="73.8" x14ac:dyDescent="0.25">
      <c r="A121" s="56" t="s">
        <v>124</v>
      </c>
      <c r="B121" s="95" t="s">
        <v>277</v>
      </c>
      <c r="C121" s="96" t="s">
        <v>1031</v>
      </c>
      <c r="D121" s="96" t="s">
        <v>1032</v>
      </c>
      <c r="E121" s="97" t="s">
        <v>1021</v>
      </c>
      <c r="F121" s="98" t="s">
        <v>206</v>
      </c>
      <c r="G121" s="99" t="s">
        <v>210</v>
      </c>
      <c r="H121" s="99"/>
      <c r="I121" s="102" t="s">
        <v>64</v>
      </c>
      <c r="J121" s="101" t="s">
        <v>1090</v>
      </c>
    </row>
    <row r="122" spans="1:10" s="93" customFormat="1" x14ac:dyDescent="0.25">
      <c r="A122" s="56"/>
      <c r="B122" s="95"/>
      <c r="C122" s="96"/>
      <c r="D122" s="96"/>
      <c r="E122" s="97"/>
      <c r="F122" s="98"/>
      <c r="G122" s="99"/>
      <c r="H122" s="99"/>
      <c r="I122" s="102"/>
      <c r="J122" s="101"/>
    </row>
    <row r="123" spans="1:10" s="93" customFormat="1" ht="73.8" x14ac:dyDescent="0.25">
      <c r="A123" s="56" t="s">
        <v>125</v>
      </c>
      <c r="B123" s="95" t="s">
        <v>278</v>
      </c>
      <c r="C123" s="96" t="s">
        <v>1033</v>
      </c>
      <c r="D123" s="96" t="s">
        <v>1034</v>
      </c>
      <c r="E123" s="97" t="s">
        <v>1021</v>
      </c>
      <c r="F123" s="98" t="s">
        <v>206</v>
      </c>
      <c r="G123" s="99" t="s">
        <v>210</v>
      </c>
      <c r="H123" s="99"/>
      <c r="I123" s="102" t="s">
        <v>64</v>
      </c>
      <c r="J123" s="101" t="s">
        <v>1090</v>
      </c>
    </row>
    <row r="124" spans="1:10" s="93" customFormat="1" x14ac:dyDescent="0.25">
      <c r="A124" s="56"/>
      <c r="B124" s="95"/>
      <c r="C124" s="96"/>
      <c r="D124" s="96"/>
      <c r="E124" s="97"/>
      <c r="F124" s="98"/>
      <c r="G124" s="99"/>
      <c r="H124" s="99"/>
      <c r="I124" s="102"/>
      <c r="J124" s="101"/>
    </row>
    <row r="125" spans="1:10" s="93" customFormat="1" ht="73.8" x14ac:dyDescent="0.25">
      <c r="A125" s="56" t="s">
        <v>126</v>
      </c>
      <c r="B125" s="95" t="s">
        <v>278</v>
      </c>
      <c r="C125" s="96" t="s">
        <v>1035</v>
      </c>
      <c r="D125" s="96" t="s">
        <v>689</v>
      </c>
      <c r="E125" s="97" t="s">
        <v>1021</v>
      </c>
      <c r="F125" s="98" t="s">
        <v>206</v>
      </c>
      <c r="G125" s="99" t="s">
        <v>210</v>
      </c>
      <c r="H125" s="99"/>
      <c r="I125" s="102" t="s">
        <v>64</v>
      </c>
      <c r="J125" s="101" t="s">
        <v>1090</v>
      </c>
    </row>
    <row r="126" spans="1:10" s="93" customFormat="1" x14ac:dyDescent="0.25">
      <c r="A126" s="56"/>
      <c r="B126" s="95"/>
      <c r="C126" s="96"/>
      <c r="D126" s="96"/>
      <c r="E126" s="97"/>
      <c r="F126" s="98"/>
      <c r="G126" s="99"/>
      <c r="H126" s="99"/>
      <c r="I126" s="102"/>
      <c r="J126" s="101"/>
    </row>
    <row r="127" spans="1:10" s="93" customFormat="1" ht="73.8" x14ac:dyDescent="0.25">
      <c r="A127" s="56" t="s">
        <v>127</v>
      </c>
      <c r="B127" s="95" t="s">
        <v>278</v>
      </c>
      <c r="C127" s="96" t="s">
        <v>1036</v>
      </c>
      <c r="D127" s="96" t="s">
        <v>1037</v>
      </c>
      <c r="E127" s="97" t="s">
        <v>1021</v>
      </c>
      <c r="F127" s="98" t="s">
        <v>206</v>
      </c>
      <c r="G127" s="99" t="s">
        <v>210</v>
      </c>
      <c r="H127" s="99"/>
      <c r="I127" s="102" t="s">
        <v>64</v>
      </c>
      <c r="J127" s="101" t="s">
        <v>1090</v>
      </c>
    </row>
    <row r="128" spans="1:10" s="93" customFormat="1" x14ac:dyDescent="0.25">
      <c r="A128" s="56"/>
      <c r="B128" s="95"/>
      <c r="C128" s="96"/>
      <c r="D128" s="96"/>
      <c r="E128" s="97"/>
      <c r="F128" s="98"/>
      <c r="G128" s="99"/>
      <c r="H128" s="99"/>
      <c r="I128" s="102"/>
      <c r="J128" s="101"/>
    </row>
    <row r="129" spans="1:10" s="93" customFormat="1" ht="73.8" x14ac:dyDescent="0.25">
      <c r="A129" s="56" t="s">
        <v>128</v>
      </c>
      <c r="B129" s="95" t="s">
        <v>278</v>
      </c>
      <c r="C129" s="96" t="s">
        <v>1038</v>
      </c>
      <c r="D129" s="96" t="s">
        <v>1039</v>
      </c>
      <c r="E129" s="97" t="s">
        <v>1021</v>
      </c>
      <c r="F129" s="98" t="s">
        <v>206</v>
      </c>
      <c r="G129" s="99" t="s">
        <v>210</v>
      </c>
      <c r="H129" s="99"/>
      <c r="I129" s="102" t="s">
        <v>64</v>
      </c>
      <c r="J129" s="101" t="s">
        <v>1090</v>
      </c>
    </row>
    <row r="130" spans="1:10" s="93" customFormat="1" x14ac:dyDescent="0.25">
      <c r="A130" s="56"/>
      <c r="B130" s="95"/>
      <c r="C130" s="96"/>
      <c r="D130" s="96"/>
      <c r="E130" s="97"/>
      <c r="F130" s="98"/>
      <c r="G130" s="99"/>
      <c r="H130" s="99"/>
      <c r="I130" s="102"/>
      <c r="J130" s="101"/>
    </row>
    <row r="131" spans="1:10" s="93" customFormat="1" ht="73.8" x14ac:dyDescent="0.25">
      <c r="A131" s="56" t="s">
        <v>129</v>
      </c>
      <c r="B131" s="95" t="s">
        <v>277</v>
      </c>
      <c r="C131" s="96" t="s">
        <v>1040</v>
      </c>
      <c r="D131" s="96" t="s">
        <v>1041</v>
      </c>
      <c r="E131" s="97" t="s">
        <v>1021</v>
      </c>
      <c r="F131" s="98" t="s">
        <v>206</v>
      </c>
      <c r="G131" s="99" t="s">
        <v>210</v>
      </c>
      <c r="H131" s="99"/>
      <c r="I131" s="102" t="s">
        <v>64</v>
      </c>
      <c r="J131" s="101" t="s">
        <v>1090</v>
      </c>
    </row>
    <row r="132" spans="1:10" s="93" customFormat="1" x14ac:dyDescent="0.25">
      <c r="A132" s="56"/>
      <c r="B132" s="95"/>
      <c r="C132" s="96"/>
      <c r="D132" s="96"/>
      <c r="E132" s="97"/>
      <c r="F132" s="98"/>
      <c r="G132" s="99"/>
      <c r="H132" s="99"/>
      <c r="I132" s="102"/>
      <c r="J132" s="101"/>
    </row>
    <row r="133" spans="1:10" s="93" customFormat="1" ht="73.8" x14ac:dyDescent="0.25">
      <c r="A133" s="56" t="s">
        <v>130</v>
      </c>
      <c r="B133" s="95" t="s">
        <v>278</v>
      </c>
      <c r="C133" s="96" t="s">
        <v>1042</v>
      </c>
      <c r="D133" s="96" t="s">
        <v>1043</v>
      </c>
      <c r="E133" s="97" t="s">
        <v>1021</v>
      </c>
      <c r="F133" s="98" t="s">
        <v>206</v>
      </c>
      <c r="G133" s="99" t="s">
        <v>210</v>
      </c>
      <c r="H133" s="99"/>
      <c r="I133" s="102" t="s">
        <v>64</v>
      </c>
      <c r="J133" s="101" t="s">
        <v>1090</v>
      </c>
    </row>
    <row r="134" spans="1:10" s="93" customFormat="1" x14ac:dyDescent="0.25">
      <c r="A134" s="56"/>
      <c r="B134" s="95"/>
      <c r="C134" s="96"/>
      <c r="D134" s="96"/>
      <c r="E134" s="97"/>
      <c r="F134" s="98"/>
      <c r="G134" s="99"/>
      <c r="H134" s="99"/>
      <c r="I134" s="102"/>
      <c r="J134" s="101"/>
    </row>
    <row r="135" spans="1:10" s="93" customFormat="1" ht="73.8" x14ac:dyDescent="0.25">
      <c r="A135" s="56" t="s">
        <v>131</v>
      </c>
      <c r="B135" s="95" t="s">
        <v>278</v>
      </c>
      <c r="C135" s="96" t="s">
        <v>1044</v>
      </c>
      <c r="D135" s="96" t="s">
        <v>1045</v>
      </c>
      <c r="E135" s="97" t="s">
        <v>1021</v>
      </c>
      <c r="F135" s="98" t="s">
        <v>206</v>
      </c>
      <c r="G135" s="99" t="s">
        <v>210</v>
      </c>
      <c r="H135" s="99"/>
      <c r="I135" s="102" t="s">
        <v>64</v>
      </c>
      <c r="J135" s="101" t="s">
        <v>1090</v>
      </c>
    </row>
    <row r="136" spans="1:10" s="93" customFormat="1" x14ac:dyDescent="0.25">
      <c r="A136" s="56"/>
      <c r="B136" s="95"/>
      <c r="C136" s="96"/>
      <c r="D136" s="96"/>
      <c r="E136" s="97"/>
      <c r="F136" s="98"/>
      <c r="G136" s="99"/>
      <c r="H136" s="99"/>
      <c r="I136" s="102"/>
      <c r="J136" s="101"/>
    </row>
    <row r="137" spans="1:10" s="93" customFormat="1" ht="73.8" x14ac:dyDescent="0.25">
      <c r="A137" s="56" t="s">
        <v>132</v>
      </c>
      <c r="B137" s="95" t="s">
        <v>278</v>
      </c>
      <c r="C137" s="96" t="s">
        <v>1046</v>
      </c>
      <c r="D137" s="96" t="s">
        <v>1047</v>
      </c>
      <c r="E137" s="97" t="s">
        <v>1021</v>
      </c>
      <c r="F137" s="98" t="s">
        <v>206</v>
      </c>
      <c r="G137" s="99" t="s">
        <v>210</v>
      </c>
      <c r="H137" s="99"/>
      <c r="I137" s="102" t="s">
        <v>64</v>
      </c>
      <c r="J137" s="101" t="s">
        <v>1090</v>
      </c>
    </row>
    <row r="138" spans="1:10" s="93" customFormat="1" x14ac:dyDescent="0.25">
      <c r="A138" s="56"/>
      <c r="B138" s="95"/>
      <c r="C138" s="96"/>
      <c r="D138" s="96"/>
      <c r="E138" s="97"/>
      <c r="F138" s="98"/>
      <c r="G138" s="99"/>
      <c r="H138" s="99"/>
      <c r="I138" s="102"/>
      <c r="J138" s="101"/>
    </row>
    <row r="139" spans="1:10" s="93" customFormat="1" ht="73.8" x14ac:dyDescent="0.25">
      <c r="A139" s="56" t="s">
        <v>133</v>
      </c>
      <c r="B139" s="95" t="s">
        <v>278</v>
      </c>
      <c r="C139" s="96" t="s">
        <v>1048</v>
      </c>
      <c r="D139" s="96" t="s">
        <v>1049</v>
      </c>
      <c r="E139" s="97" t="s">
        <v>1021</v>
      </c>
      <c r="F139" s="98" t="s">
        <v>206</v>
      </c>
      <c r="G139" s="99" t="s">
        <v>210</v>
      </c>
      <c r="H139" s="99"/>
      <c r="I139" s="102" t="s">
        <v>64</v>
      </c>
      <c r="J139" s="101" t="s">
        <v>1090</v>
      </c>
    </row>
    <row r="140" spans="1:10" s="93" customFormat="1" x14ac:dyDescent="0.25">
      <c r="A140" s="56"/>
      <c r="B140" s="95"/>
      <c r="C140" s="96"/>
      <c r="D140" s="96"/>
      <c r="E140" s="97"/>
      <c r="F140" s="98"/>
      <c r="G140" s="99"/>
      <c r="H140" s="99"/>
      <c r="I140" s="102"/>
      <c r="J140" s="101"/>
    </row>
    <row r="141" spans="1:10" ht="73.8" x14ac:dyDescent="0.25">
      <c r="A141" s="56" t="s">
        <v>134</v>
      </c>
      <c r="B141" s="95" t="s">
        <v>278</v>
      </c>
      <c r="C141" s="96" t="s">
        <v>1050</v>
      </c>
      <c r="D141" s="96" t="s">
        <v>1051</v>
      </c>
      <c r="E141" s="97" t="s">
        <v>1021</v>
      </c>
      <c r="F141" s="98" t="s">
        <v>206</v>
      </c>
      <c r="G141" s="99" t="s">
        <v>210</v>
      </c>
      <c r="H141" s="99"/>
      <c r="I141" s="102" t="s">
        <v>64</v>
      </c>
      <c r="J141" s="101" t="s">
        <v>1090</v>
      </c>
    </row>
    <row r="142" spans="1:10" x14ac:dyDescent="0.25">
      <c r="A142" s="56"/>
      <c r="B142" s="95"/>
      <c r="C142" s="96"/>
      <c r="D142" s="96"/>
      <c r="E142" s="97"/>
      <c r="F142" s="98"/>
      <c r="G142" s="99"/>
      <c r="H142" s="99"/>
      <c r="I142" s="102"/>
      <c r="J142" s="101"/>
    </row>
    <row r="143" spans="1:10" ht="73.8" x14ac:dyDescent="0.25">
      <c r="A143" s="56" t="s">
        <v>135</v>
      </c>
      <c r="B143" s="95" t="s">
        <v>277</v>
      </c>
      <c r="C143" s="96" t="s">
        <v>1052</v>
      </c>
      <c r="D143" s="96" t="s">
        <v>206</v>
      </c>
      <c r="E143" s="97" t="s">
        <v>1021</v>
      </c>
      <c r="F143" s="98" t="s">
        <v>206</v>
      </c>
      <c r="G143" s="99" t="s">
        <v>210</v>
      </c>
      <c r="H143" s="99"/>
      <c r="I143" s="102" t="s">
        <v>64</v>
      </c>
      <c r="J143" s="101" t="s">
        <v>1090</v>
      </c>
    </row>
    <row r="144" spans="1:10" x14ac:dyDescent="0.25">
      <c r="A144" s="56"/>
      <c r="B144" s="95"/>
      <c r="C144" s="96"/>
      <c r="D144" s="96"/>
      <c r="E144" s="97"/>
      <c r="F144" s="98"/>
      <c r="G144" s="99"/>
      <c r="H144" s="99"/>
      <c r="I144" s="102"/>
      <c r="J144" s="101"/>
    </row>
    <row r="145" spans="1:10" ht="73.8" x14ac:dyDescent="0.25">
      <c r="A145" s="56" t="s">
        <v>136</v>
      </c>
      <c r="B145" s="95" t="s">
        <v>278</v>
      </c>
      <c r="C145" s="96" t="s">
        <v>1053</v>
      </c>
      <c r="D145" s="96" t="s">
        <v>1054</v>
      </c>
      <c r="E145" s="97" t="s">
        <v>1021</v>
      </c>
      <c r="F145" s="98" t="s">
        <v>206</v>
      </c>
      <c r="G145" s="99" t="s">
        <v>210</v>
      </c>
      <c r="H145" s="99"/>
      <c r="I145" s="102" t="s">
        <v>64</v>
      </c>
      <c r="J145" s="101" t="s">
        <v>1090</v>
      </c>
    </row>
    <row r="146" spans="1:10" x14ac:dyDescent="0.25">
      <c r="A146" s="56"/>
      <c r="B146" s="95"/>
      <c r="C146" s="96"/>
      <c r="D146" s="96"/>
      <c r="E146" s="97"/>
      <c r="F146" s="98"/>
      <c r="G146" s="99"/>
      <c r="H146" s="99"/>
      <c r="I146" s="102"/>
      <c r="J146" s="101"/>
    </row>
    <row r="147" spans="1:10" ht="73.8" x14ac:dyDescent="0.25">
      <c r="A147" s="56" t="s">
        <v>137</v>
      </c>
      <c r="B147" s="95" t="s">
        <v>278</v>
      </c>
      <c r="C147" s="96" t="s">
        <v>1055</v>
      </c>
      <c r="D147" s="96" t="s">
        <v>206</v>
      </c>
      <c r="E147" s="97" t="s">
        <v>1021</v>
      </c>
      <c r="F147" s="98" t="s">
        <v>206</v>
      </c>
      <c r="G147" s="99" t="s">
        <v>210</v>
      </c>
      <c r="H147" s="99"/>
      <c r="I147" s="102" t="s">
        <v>64</v>
      </c>
      <c r="J147" s="101" t="s">
        <v>1090</v>
      </c>
    </row>
    <row r="148" spans="1:10" x14ac:dyDescent="0.25">
      <c r="A148" s="56"/>
      <c r="B148" s="95"/>
      <c r="C148" s="96"/>
      <c r="D148" s="96"/>
      <c r="E148" s="97"/>
      <c r="F148" s="98"/>
      <c r="G148" s="99"/>
      <c r="H148" s="99"/>
      <c r="I148" s="102"/>
      <c r="J148" s="101"/>
    </row>
    <row r="149" spans="1:10" ht="73.8" x14ac:dyDescent="0.25">
      <c r="A149" s="56" t="s">
        <v>138</v>
      </c>
      <c r="B149" s="95" t="s">
        <v>278</v>
      </c>
      <c r="C149" s="96" t="s">
        <v>1056</v>
      </c>
      <c r="D149" s="96" t="s">
        <v>1057</v>
      </c>
      <c r="E149" s="97" t="s">
        <v>1021</v>
      </c>
      <c r="F149" s="98" t="s">
        <v>206</v>
      </c>
      <c r="G149" s="99" t="s">
        <v>210</v>
      </c>
      <c r="H149" s="99"/>
      <c r="I149" s="102" t="s">
        <v>64</v>
      </c>
      <c r="J149" s="101" t="s">
        <v>1090</v>
      </c>
    </row>
    <row r="150" spans="1:10" x14ac:dyDescent="0.25">
      <c r="A150" s="56"/>
      <c r="B150" s="95"/>
      <c r="C150" s="96"/>
      <c r="D150" s="96"/>
      <c r="E150" s="97"/>
      <c r="F150" s="98"/>
      <c r="G150" s="99"/>
      <c r="H150" s="99"/>
      <c r="I150" s="102"/>
      <c r="J150" s="101"/>
    </row>
    <row r="151" spans="1:10" ht="73.8" x14ac:dyDescent="0.25">
      <c r="A151" s="56" t="s">
        <v>139</v>
      </c>
      <c r="B151" s="95" t="s">
        <v>278</v>
      </c>
      <c r="C151" s="96" t="s">
        <v>1058</v>
      </c>
      <c r="D151" s="96" t="s">
        <v>1059</v>
      </c>
      <c r="E151" s="97" t="s">
        <v>1021</v>
      </c>
      <c r="F151" s="98" t="s">
        <v>206</v>
      </c>
      <c r="G151" s="99" t="s">
        <v>210</v>
      </c>
      <c r="H151" s="99"/>
      <c r="I151" s="102" t="s">
        <v>64</v>
      </c>
      <c r="J151" s="101" t="s">
        <v>1090</v>
      </c>
    </row>
    <row r="152" spans="1:10" x14ac:dyDescent="0.25">
      <c r="A152" s="56"/>
      <c r="B152" s="95"/>
      <c r="C152" s="96"/>
      <c r="D152" s="96"/>
      <c r="E152" s="97"/>
      <c r="F152" s="98"/>
      <c r="G152" s="99"/>
      <c r="H152" s="99"/>
      <c r="I152" s="102"/>
      <c r="J152" s="101"/>
    </row>
    <row r="153" spans="1:10" ht="73.8" x14ac:dyDescent="0.25">
      <c r="A153" s="56" t="s">
        <v>140</v>
      </c>
      <c r="B153" s="95" t="s">
        <v>278</v>
      </c>
      <c r="C153" s="96" t="s">
        <v>1060</v>
      </c>
      <c r="D153" s="97" t="s">
        <v>1061</v>
      </c>
      <c r="E153" s="97" t="s">
        <v>1021</v>
      </c>
      <c r="F153" s="98" t="s">
        <v>206</v>
      </c>
      <c r="G153" s="99" t="s">
        <v>210</v>
      </c>
      <c r="H153" s="99"/>
      <c r="I153" s="102" t="s">
        <v>64</v>
      </c>
      <c r="J153" s="101" t="s">
        <v>1090</v>
      </c>
    </row>
    <row r="154" spans="1:10" x14ac:dyDescent="0.25">
      <c r="A154" s="56"/>
      <c r="B154" s="95"/>
      <c r="C154" s="96"/>
      <c r="D154" s="96"/>
      <c r="E154" s="97"/>
      <c r="F154" s="98"/>
      <c r="G154" s="99"/>
      <c r="H154" s="99"/>
      <c r="I154" s="102"/>
      <c r="J154" s="101"/>
    </row>
    <row r="155" spans="1:10" ht="73.8" x14ac:dyDescent="0.25">
      <c r="A155" s="56" t="s">
        <v>141</v>
      </c>
      <c r="B155" s="95" t="s">
        <v>278</v>
      </c>
      <c r="C155" s="96" t="s">
        <v>1062</v>
      </c>
      <c r="D155" s="96" t="s">
        <v>1063</v>
      </c>
      <c r="E155" s="97" t="s">
        <v>1021</v>
      </c>
      <c r="F155" s="98" t="s">
        <v>206</v>
      </c>
      <c r="G155" s="99" t="s">
        <v>210</v>
      </c>
      <c r="H155" s="99"/>
      <c r="I155" s="102" t="s">
        <v>64</v>
      </c>
      <c r="J155" s="101" t="s">
        <v>1090</v>
      </c>
    </row>
    <row r="156" spans="1:10" x14ac:dyDescent="0.25">
      <c r="A156" s="56"/>
      <c r="B156" s="95"/>
      <c r="C156" s="96"/>
      <c r="D156" s="96"/>
      <c r="E156" s="97"/>
      <c r="F156" s="98"/>
      <c r="G156" s="99"/>
      <c r="H156" s="99"/>
      <c r="I156" s="102"/>
      <c r="J156" s="101"/>
    </row>
    <row r="157" spans="1:10" ht="73.8" x14ac:dyDescent="0.25">
      <c r="A157" s="56" t="s">
        <v>142</v>
      </c>
      <c r="B157" s="95" t="s">
        <v>278</v>
      </c>
      <c r="C157" s="96" t="s">
        <v>1064</v>
      </c>
      <c r="D157" s="96" t="s">
        <v>1065</v>
      </c>
      <c r="E157" s="97" t="s">
        <v>1021</v>
      </c>
      <c r="F157" s="98" t="s">
        <v>206</v>
      </c>
      <c r="G157" s="99" t="s">
        <v>210</v>
      </c>
      <c r="H157" s="99"/>
      <c r="I157" s="102" t="s">
        <v>64</v>
      </c>
      <c r="J157" s="101" t="s">
        <v>1090</v>
      </c>
    </row>
    <row r="158" spans="1:10" x14ac:dyDescent="0.25">
      <c r="A158" s="56"/>
      <c r="B158" s="95"/>
      <c r="C158" s="96"/>
      <c r="D158" s="96"/>
      <c r="E158" s="97"/>
      <c r="F158" s="98"/>
      <c r="G158" s="99"/>
      <c r="H158" s="99"/>
      <c r="I158" s="102"/>
      <c r="J158" s="101"/>
    </row>
    <row r="159" spans="1:10" ht="73.8" x14ac:dyDescent="0.25">
      <c r="A159" s="56" t="s">
        <v>143</v>
      </c>
      <c r="B159" s="95" t="s">
        <v>278</v>
      </c>
      <c r="C159" s="96" t="s">
        <v>1066</v>
      </c>
      <c r="D159" s="96" t="s">
        <v>1067</v>
      </c>
      <c r="E159" s="97" t="s">
        <v>1021</v>
      </c>
      <c r="F159" s="98" t="s">
        <v>206</v>
      </c>
      <c r="G159" s="99" t="s">
        <v>210</v>
      </c>
      <c r="H159" s="99"/>
      <c r="I159" s="102" t="s">
        <v>64</v>
      </c>
      <c r="J159" s="101" t="s">
        <v>1090</v>
      </c>
    </row>
    <row r="160" spans="1:10" x14ac:dyDescent="0.25">
      <c r="A160" s="56"/>
      <c r="B160" s="95"/>
      <c r="C160" s="96"/>
      <c r="D160" s="96"/>
      <c r="E160" s="97"/>
      <c r="F160" s="98"/>
      <c r="G160" s="99"/>
      <c r="H160" s="99"/>
      <c r="I160" s="102"/>
      <c r="J160" s="101"/>
    </row>
    <row r="161" spans="1:10" ht="73.8" x14ac:dyDescent="0.25">
      <c r="A161" s="56" t="s">
        <v>144</v>
      </c>
      <c r="B161" s="95" t="s">
        <v>277</v>
      </c>
      <c r="C161" s="96" t="s">
        <v>721</v>
      </c>
      <c r="D161" s="96" t="s">
        <v>1068</v>
      </c>
      <c r="E161" s="97" t="s">
        <v>1021</v>
      </c>
      <c r="F161" s="98" t="s">
        <v>206</v>
      </c>
      <c r="G161" s="99" t="s">
        <v>210</v>
      </c>
      <c r="H161" s="99"/>
      <c r="I161" s="102" t="s">
        <v>64</v>
      </c>
      <c r="J161" s="101" t="s">
        <v>1090</v>
      </c>
    </row>
    <row r="162" spans="1:10" x14ac:dyDescent="0.25">
      <c r="A162" s="56"/>
      <c r="B162" s="95"/>
      <c r="C162" s="96"/>
      <c r="D162" s="96"/>
      <c r="E162" s="97"/>
      <c r="F162" s="98"/>
      <c r="G162" s="99"/>
      <c r="H162" s="99"/>
      <c r="I162" s="102"/>
      <c r="J162" s="101"/>
    </row>
    <row r="163" spans="1:10" ht="73.8" x14ac:dyDescent="0.25">
      <c r="A163" s="56" t="s">
        <v>145</v>
      </c>
      <c r="B163" s="95" t="s">
        <v>277</v>
      </c>
      <c r="C163" s="96" t="s">
        <v>1069</v>
      </c>
      <c r="D163" s="96" t="s">
        <v>1070</v>
      </c>
      <c r="E163" s="97" t="s">
        <v>1021</v>
      </c>
      <c r="F163" s="98" t="s">
        <v>206</v>
      </c>
      <c r="G163" s="99" t="s">
        <v>210</v>
      </c>
      <c r="H163" s="99"/>
      <c r="I163" s="102" t="s">
        <v>64</v>
      </c>
      <c r="J163" s="101" t="s">
        <v>1090</v>
      </c>
    </row>
    <row r="164" spans="1:10" x14ac:dyDescent="0.25">
      <c r="A164" s="56"/>
      <c r="B164" s="95"/>
      <c r="C164" s="96"/>
      <c r="D164" s="96"/>
      <c r="E164" s="97"/>
      <c r="F164" s="98"/>
      <c r="G164" s="99"/>
      <c r="H164" s="99"/>
      <c r="I164" s="102"/>
      <c r="J164" s="101"/>
    </row>
    <row r="165" spans="1:10" ht="73.8" x14ac:dyDescent="0.25">
      <c r="A165" s="56" t="s">
        <v>146</v>
      </c>
      <c r="B165" s="95" t="s">
        <v>277</v>
      </c>
      <c r="C165" s="96" t="s">
        <v>1071</v>
      </c>
      <c r="D165" s="96" t="s">
        <v>1072</v>
      </c>
      <c r="E165" s="97" t="s">
        <v>1021</v>
      </c>
      <c r="F165" s="98" t="s">
        <v>206</v>
      </c>
      <c r="G165" s="99" t="s">
        <v>210</v>
      </c>
      <c r="H165" s="99"/>
      <c r="I165" s="102" t="s">
        <v>64</v>
      </c>
      <c r="J165" s="101" t="s">
        <v>1090</v>
      </c>
    </row>
    <row r="166" spans="1:10" x14ac:dyDescent="0.25">
      <c r="A166" s="56"/>
      <c r="B166" s="95"/>
      <c r="C166" s="96"/>
      <c r="D166" s="96"/>
      <c r="E166" s="97"/>
      <c r="F166" s="98"/>
      <c r="G166" s="99"/>
      <c r="H166" s="99"/>
      <c r="I166" s="102"/>
      <c r="J166" s="101"/>
    </row>
    <row r="167" spans="1:10" ht="73.8" x14ac:dyDescent="0.25">
      <c r="A167" s="56" t="s">
        <v>147</v>
      </c>
      <c r="B167" s="95" t="s">
        <v>278</v>
      </c>
      <c r="C167" s="96" t="s">
        <v>1073</v>
      </c>
      <c r="D167" s="96" t="s">
        <v>687</v>
      </c>
      <c r="E167" s="97" t="s">
        <v>1021</v>
      </c>
      <c r="F167" s="98" t="s">
        <v>206</v>
      </c>
      <c r="G167" s="99" t="s">
        <v>210</v>
      </c>
      <c r="H167" s="99"/>
      <c r="I167" s="102" t="s">
        <v>64</v>
      </c>
      <c r="J167" s="101" t="s">
        <v>1090</v>
      </c>
    </row>
    <row r="168" spans="1:10" x14ac:dyDescent="0.25">
      <c r="A168" s="56"/>
      <c r="B168" s="95"/>
      <c r="C168" s="96"/>
      <c r="D168" s="96"/>
      <c r="E168" s="97"/>
      <c r="F168" s="98"/>
      <c r="G168" s="99"/>
      <c r="H168" s="99"/>
      <c r="I168" s="102"/>
      <c r="J168" s="101"/>
    </row>
    <row r="169" spans="1:10" ht="73.8" x14ac:dyDescent="0.25">
      <c r="A169" s="56" t="s">
        <v>148</v>
      </c>
      <c r="B169" s="95" t="s">
        <v>278</v>
      </c>
      <c r="C169" s="96" t="s">
        <v>1074</v>
      </c>
      <c r="D169" s="96" t="s">
        <v>1075</v>
      </c>
      <c r="E169" s="97" t="s">
        <v>1021</v>
      </c>
      <c r="F169" s="98" t="s">
        <v>206</v>
      </c>
      <c r="G169" s="99" t="s">
        <v>210</v>
      </c>
      <c r="H169" s="99"/>
      <c r="I169" s="102" t="s">
        <v>64</v>
      </c>
      <c r="J169" s="101" t="s">
        <v>1090</v>
      </c>
    </row>
    <row r="170" spans="1:10" x14ac:dyDescent="0.25">
      <c r="A170" s="56"/>
      <c r="B170" s="95"/>
      <c r="C170" s="96"/>
      <c r="D170" s="96"/>
      <c r="E170" s="97"/>
      <c r="F170" s="98"/>
      <c r="G170" s="99"/>
      <c r="H170" s="99"/>
      <c r="I170" s="102"/>
      <c r="J170" s="101"/>
    </row>
    <row r="171" spans="1:10" ht="73.8" x14ac:dyDescent="0.25">
      <c r="A171" s="56" t="s">
        <v>149</v>
      </c>
      <c r="B171" s="95" t="s">
        <v>278</v>
      </c>
      <c r="C171" s="96" t="s">
        <v>1076</v>
      </c>
      <c r="D171" s="96" t="s">
        <v>1077</v>
      </c>
      <c r="E171" s="97" t="s">
        <v>1021</v>
      </c>
      <c r="F171" s="98" t="s">
        <v>206</v>
      </c>
      <c r="G171" s="99" t="s">
        <v>210</v>
      </c>
      <c r="H171" s="99"/>
      <c r="I171" s="102" t="s">
        <v>64</v>
      </c>
      <c r="J171" s="101" t="s">
        <v>1090</v>
      </c>
    </row>
    <row r="172" spans="1:10" x14ac:dyDescent="0.25">
      <c r="A172" s="56"/>
      <c r="B172" s="95"/>
      <c r="C172" s="96"/>
      <c r="D172" s="96"/>
      <c r="E172" s="97"/>
      <c r="F172" s="98"/>
      <c r="G172" s="99"/>
      <c r="H172" s="99"/>
      <c r="I172" s="102"/>
      <c r="J172" s="101"/>
    </row>
    <row r="173" spans="1:10" x14ac:dyDescent="0.25">
      <c r="A173" s="56"/>
      <c r="B173" s="95"/>
      <c r="C173" s="96"/>
      <c r="D173" s="96"/>
      <c r="E173" s="97"/>
      <c r="F173" s="98"/>
      <c r="G173" s="99"/>
      <c r="H173" s="99"/>
      <c r="I173" s="102"/>
      <c r="J173" s="101"/>
    </row>
    <row r="174" spans="1:10" ht="73.8" x14ac:dyDescent="0.25">
      <c r="A174" s="56" t="s">
        <v>150</v>
      </c>
      <c r="B174" s="95" t="s">
        <v>277</v>
      </c>
      <c r="C174" s="96" t="s">
        <v>323</v>
      </c>
      <c r="D174" s="96" t="s">
        <v>324</v>
      </c>
      <c r="E174" s="97" t="s">
        <v>325</v>
      </c>
      <c r="F174" s="98">
        <v>606661254</v>
      </c>
      <c r="G174" s="99" t="s">
        <v>210</v>
      </c>
      <c r="H174" s="99"/>
      <c r="I174" s="102" t="s">
        <v>64</v>
      </c>
      <c r="J174" s="101" t="s">
        <v>382</v>
      </c>
    </row>
    <row r="175" spans="1:10" x14ac:dyDescent="0.25">
      <c r="A175" s="56"/>
      <c r="B175" s="95"/>
      <c r="C175" s="96"/>
      <c r="D175" s="96"/>
      <c r="E175" s="97"/>
      <c r="F175" s="98"/>
      <c r="G175" s="99"/>
      <c r="H175" s="99"/>
      <c r="I175" s="102"/>
      <c r="J175" s="101"/>
    </row>
    <row r="176" spans="1:10" ht="73.8" x14ac:dyDescent="0.25">
      <c r="A176" s="56" t="s">
        <v>151</v>
      </c>
      <c r="B176" s="95" t="s">
        <v>277</v>
      </c>
      <c r="C176" s="96" t="s">
        <v>326</v>
      </c>
      <c r="D176" s="96" t="s">
        <v>327</v>
      </c>
      <c r="E176" s="97" t="s">
        <v>328</v>
      </c>
      <c r="F176" s="98" t="s">
        <v>206</v>
      </c>
      <c r="G176" s="99" t="s">
        <v>210</v>
      </c>
      <c r="H176" s="99"/>
      <c r="I176" s="102" t="s">
        <v>64</v>
      </c>
      <c r="J176" s="101" t="s">
        <v>382</v>
      </c>
    </row>
    <row r="177" spans="1:10" x14ac:dyDescent="0.25">
      <c r="A177" s="56"/>
      <c r="B177" s="95"/>
      <c r="C177" s="96"/>
      <c r="D177" s="96"/>
      <c r="E177" s="97"/>
      <c r="F177" s="98"/>
      <c r="G177" s="99"/>
      <c r="H177" s="99"/>
      <c r="I177" s="102"/>
      <c r="J177" s="101"/>
    </row>
    <row r="178" spans="1:10" ht="73.8" x14ac:dyDescent="0.25">
      <c r="A178" s="56" t="s">
        <v>152</v>
      </c>
      <c r="B178" s="95" t="s">
        <v>59</v>
      </c>
      <c r="C178" s="96" t="s">
        <v>329</v>
      </c>
      <c r="D178" s="96" t="s">
        <v>330</v>
      </c>
      <c r="E178" s="97" t="s">
        <v>331</v>
      </c>
      <c r="F178" s="98">
        <v>650235280</v>
      </c>
      <c r="G178" s="99" t="s">
        <v>210</v>
      </c>
      <c r="H178" s="99"/>
      <c r="I178" s="102" t="s">
        <v>64</v>
      </c>
      <c r="J178" s="101" t="s">
        <v>382</v>
      </c>
    </row>
    <row r="179" spans="1:10" x14ac:dyDescent="0.25">
      <c r="A179" s="56"/>
      <c r="B179" s="95"/>
      <c r="C179" s="96"/>
      <c r="D179" s="96"/>
      <c r="E179" s="97"/>
      <c r="F179" s="98"/>
      <c r="G179" s="99"/>
      <c r="H179" s="99"/>
      <c r="I179" s="102"/>
      <c r="J179" s="101"/>
    </row>
    <row r="180" spans="1:10" ht="73.8" x14ac:dyDescent="0.25">
      <c r="A180" s="56" t="s">
        <v>153</v>
      </c>
      <c r="B180" s="95" t="s">
        <v>277</v>
      </c>
      <c r="C180" s="96" t="s">
        <v>332</v>
      </c>
      <c r="D180" s="96" t="s">
        <v>333</v>
      </c>
      <c r="E180" s="97" t="s">
        <v>334</v>
      </c>
      <c r="F180" s="98">
        <v>834373160</v>
      </c>
      <c r="G180" s="99" t="s">
        <v>210</v>
      </c>
      <c r="H180" s="99"/>
      <c r="I180" s="102" t="s">
        <v>64</v>
      </c>
      <c r="J180" s="101" t="s">
        <v>382</v>
      </c>
    </row>
    <row r="181" spans="1:10" x14ac:dyDescent="0.25">
      <c r="A181" s="56"/>
      <c r="B181" s="95"/>
      <c r="C181" s="96"/>
      <c r="D181" s="96"/>
      <c r="E181" s="97"/>
      <c r="F181" s="98"/>
      <c r="G181" s="99"/>
      <c r="H181" s="99"/>
      <c r="I181" s="102"/>
      <c r="J181" s="101"/>
    </row>
    <row r="182" spans="1:10" ht="73.8" x14ac:dyDescent="0.25">
      <c r="A182" s="56" t="s">
        <v>154</v>
      </c>
      <c r="B182" s="95" t="s">
        <v>277</v>
      </c>
      <c r="C182" s="96" t="s">
        <v>335</v>
      </c>
      <c r="D182" s="96" t="s">
        <v>336</v>
      </c>
      <c r="E182" s="97" t="s">
        <v>337</v>
      </c>
      <c r="F182" s="98">
        <v>628582922</v>
      </c>
      <c r="G182" s="99" t="s">
        <v>210</v>
      </c>
      <c r="H182" s="99"/>
      <c r="I182" s="102" t="s">
        <v>64</v>
      </c>
      <c r="J182" s="101" t="s">
        <v>382</v>
      </c>
    </row>
    <row r="183" spans="1:10" x14ac:dyDescent="0.25">
      <c r="A183" s="56"/>
      <c r="B183" s="95"/>
      <c r="C183" s="96"/>
      <c r="D183" s="96"/>
      <c r="E183" s="97"/>
      <c r="F183" s="98"/>
      <c r="G183" s="99"/>
      <c r="H183" s="99"/>
      <c r="I183" s="102"/>
      <c r="J183" s="101"/>
    </row>
    <row r="184" spans="1:10" ht="73.8" x14ac:dyDescent="0.25">
      <c r="A184" s="56" t="s">
        <v>155</v>
      </c>
      <c r="B184" s="95" t="s">
        <v>98</v>
      </c>
      <c r="C184" s="96" t="s">
        <v>338</v>
      </c>
      <c r="D184" s="96" t="s">
        <v>339</v>
      </c>
      <c r="E184" s="97" t="s">
        <v>340</v>
      </c>
      <c r="F184" s="98">
        <v>956268490</v>
      </c>
      <c r="G184" s="99" t="s">
        <v>210</v>
      </c>
      <c r="H184" s="99"/>
      <c r="I184" s="102" t="s">
        <v>64</v>
      </c>
      <c r="J184" s="101" t="s">
        <v>382</v>
      </c>
    </row>
    <row r="185" spans="1:10" x14ac:dyDescent="0.25">
      <c r="A185" s="56"/>
      <c r="B185" s="95"/>
      <c r="C185" s="96"/>
      <c r="D185" s="96"/>
      <c r="E185" s="97"/>
      <c r="F185" s="98"/>
      <c r="G185" s="99"/>
      <c r="H185" s="99"/>
      <c r="I185" s="102"/>
      <c r="J185" s="101"/>
    </row>
    <row r="186" spans="1:10" ht="73.8" x14ac:dyDescent="0.25">
      <c r="A186" s="56" t="s">
        <v>156</v>
      </c>
      <c r="B186" s="95" t="s">
        <v>277</v>
      </c>
      <c r="C186" s="96" t="s">
        <v>341</v>
      </c>
      <c r="D186" s="96" t="s">
        <v>342</v>
      </c>
      <c r="E186" s="97" t="s">
        <v>343</v>
      </c>
      <c r="F186" s="98">
        <v>654079129</v>
      </c>
      <c r="G186" s="99" t="s">
        <v>210</v>
      </c>
      <c r="H186" s="99"/>
      <c r="I186" s="102" t="s">
        <v>64</v>
      </c>
      <c r="J186" s="101" t="s">
        <v>382</v>
      </c>
    </row>
    <row r="187" spans="1:10" x14ac:dyDescent="0.25">
      <c r="A187" s="56"/>
      <c r="B187" s="95"/>
      <c r="C187" s="96"/>
      <c r="D187" s="96"/>
      <c r="E187" s="97"/>
      <c r="F187" s="98"/>
      <c r="G187" s="99"/>
      <c r="H187" s="99"/>
      <c r="I187" s="102"/>
      <c r="J187" s="101"/>
    </row>
    <row r="188" spans="1:10" ht="73.8" x14ac:dyDescent="0.25">
      <c r="A188" s="56" t="s">
        <v>157</v>
      </c>
      <c r="B188" s="95" t="s">
        <v>98</v>
      </c>
      <c r="C188" s="96" t="s">
        <v>344</v>
      </c>
      <c r="D188" s="96" t="s">
        <v>345</v>
      </c>
      <c r="E188" s="97" t="s">
        <v>346</v>
      </c>
      <c r="F188" s="98">
        <v>933496187</v>
      </c>
      <c r="G188" s="99" t="s">
        <v>210</v>
      </c>
      <c r="H188" s="99"/>
      <c r="I188" s="102" t="s">
        <v>64</v>
      </c>
      <c r="J188" s="101" t="s">
        <v>382</v>
      </c>
    </row>
    <row r="189" spans="1:10" x14ac:dyDescent="0.25">
      <c r="A189" s="56"/>
      <c r="B189" s="95"/>
      <c r="C189" s="96"/>
      <c r="D189" s="96"/>
      <c r="E189" s="97"/>
      <c r="F189" s="98"/>
      <c r="G189" s="99"/>
      <c r="H189" s="99"/>
      <c r="I189" s="102"/>
      <c r="J189" s="101"/>
    </row>
    <row r="190" spans="1:10" ht="73.8" x14ac:dyDescent="0.25">
      <c r="A190" s="56" t="s">
        <v>158</v>
      </c>
      <c r="B190" s="95" t="s">
        <v>59</v>
      </c>
      <c r="C190" s="96" t="s">
        <v>347</v>
      </c>
      <c r="D190" s="96" t="s">
        <v>348</v>
      </c>
      <c r="E190" s="97" t="s">
        <v>349</v>
      </c>
      <c r="F190" s="98">
        <v>935399238</v>
      </c>
      <c r="G190" s="99" t="s">
        <v>210</v>
      </c>
      <c r="H190" s="99"/>
      <c r="I190" s="102" t="s">
        <v>64</v>
      </c>
      <c r="J190" s="101" t="s">
        <v>382</v>
      </c>
    </row>
    <row r="191" spans="1:10" x14ac:dyDescent="0.25">
      <c r="A191" s="56"/>
      <c r="B191" s="95"/>
      <c r="C191" s="96"/>
      <c r="D191" s="96"/>
      <c r="E191" s="97"/>
      <c r="F191" s="98"/>
      <c r="G191" s="99"/>
      <c r="H191" s="99"/>
      <c r="I191" s="102"/>
      <c r="J191" s="101"/>
    </row>
    <row r="192" spans="1:10" ht="73.8" x14ac:dyDescent="0.25">
      <c r="A192" s="56" t="s">
        <v>159</v>
      </c>
      <c r="B192" s="95" t="s">
        <v>98</v>
      </c>
      <c r="C192" s="96" t="s">
        <v>350</v>
      </c>
      <c r="D192" s="96" t="s">
        <v>351</v>
      </c>
      <c r="E192" s="97" t="s">
        <v>352</v>
      </c>
      <c r="F192" s="98">
        <v>633245019</v>
      </c>
      <c r="G192" s="99" t="s">
        <v>210</v>
      </c>
      <c r="H192" s="99"/>
      <c r="I192" s="102" t="s">
        <v>64</v>
      </c>
      <c r="J192" s="101" t="s">
        <v>382</v>
      </c>
    </row>
    <row r="193" spans="1:10" x14ac:dyDescent="0.25">
      <c r="A193" s="56"/>
      <c r="B193" s="95"/>
      <c r="C193" s="96"/>
      <c r="D193" s="96"/>
      <c r="E193" s="97"/>
      <c r="F193" s="98"/>
      <c r="G193" s="99"/>
      <c r="H193" s="99"/>
      <c r="I193" s="102"/>
      <c r="J193" s="101"/>
    </row>
    <row r="194" spans="1:10" ht="73.8" x14ac:dyDescent="0.25">
      <c r="A194" s="56" t="s">
        <v>160</v>
      </c>
      <c r="B194" s="95" t="s">
        <v>98</v>
      </c>
      <c r="C194" s="96" t="s">
        <v>353</v>
      </c>
      <c r="D194" s="96" t="s">
        <v>354</v>
      </c>
      <c r="E194" s="97" t="s">
        <v>355</v>
      </c>
      <c r="F194" s="98">
        <v>936072204</v>
      </c>
      <c r="G194" s="99" t="s">
        <v>210</v>
      </c>
      <c r="H194" s="99"/>
      <c r="I194" s="102" t="s">
        <v>64</v>
      </c>
      <c r="J194" s="101" t="s">
        <v>382</v>
      </c>
    </row>
    <row r="195" spans="1:10" x14ac:dyDescent="0.25">
      <c r="A195" s="56"/>
      <c r="B195" s="95"/>
      <c r="C195" s="96"/>
      <c r="D195" s="96"/>
      <c r="E195" s="97"/>
      <c r="F195" s="98"/>
      <c r="G195" s="99"/>
      <c r="H195" s="99"/>
      <c r="I195" s="102"/>
      <c r="J195" s="101"/>
    </row>
    <row r="196" spans="1:10" ht="73.8" x14ac:dyDescent="0.25">
      <c r="A196" s="56" t="s">
        <v>161</v>
      </c>
      <c r="B196" s="95" t="s">
        <v>98</v>
      </c>
      <c r="C196" s="96" t="s">
        <v>356</v>
      </c>
      <c r="D196" s="96" t="s">
        <v>357</v>
      </c>
      <c r="E196" s="97" t="s">
        <v>358</v>
      </c>
      <c r="F196" s="98">
        <v>654312855</v>
      </c>
      <c r="G196" s="99" t="s">
        <v>210</v>
      </c>
      <c r="H196" s="99"/>
      <c r="I196" s="102" t="s">
        <v>64</v>
      </c>
      <c r="J196" s="101" t="s">
        <v>382</v>
      </c>
    </row>
    <row r="197" spans="1:10" x14ac:dyDescent="0.25">
      <c r="A197" s="56"/>
      <c r="B197" s="95"/>
      <c r="C197" s="96"/>
      <c r="D197" s="96"/>
      <c r="E197" s="97"/>
      <c r="F197" s="98"/>
      <c r="G197" s="99"/>
      <c r="H197" s="99"/>
      <c r="I197" s="102"/>
      <c r="J197" s="101"/>
    </row>
    <row r="198" spans="1:10" ht="73.8" x14ac:dyDescent="0.25">
      <c r="A198" s="56" t="s">
        <v>162</v>
      </c>
      <c r="B198" s="95" t="s">
        <v>277</v>
      </c>
      <c r="C198" s="96" t="s">
        <v>359</v>
      </c>
      <c r="D198" s="96" t="s">
        <v>360</v>
      </c>
      <c r="E198" s="97" t="s">
        <v>361</v>
      </c>
      <c r="F198" s="98">
        <v>808537037</v>
      </c>
      <c r="G198" s="99" t="s">
        <v>210</v>
      </c>
      <c r="H198" s="99"/>
      <c r="I198" s="102" t="s">
        <v>64</v>
      </c>
      <c r="J198" s="101" t="s">
        <v>382</v>
      </c>
    </row>
    <row r="199" spans="1:10" x14ac:dyDescent="0.25">
      <c r="A199" s="56"/>
      <c r="B199" s="95"/>
      <c r="C199" s="96"/>
      <c r="D199" s="96"/>
      <c r="E199" s="97"/>
      <c r="F199" s="98"/>
      <c r="G199" s="99"/>
      <c r="H199" s="99"/>
      <c r="I199" s="102"/>
      <c r="J199" s="101"/>
    </row>
    <row r="200" spans="1:10" ht="73.8" x14ac:dyDescent="0.25">
      <c r="A200" s="56" t="s">
        <v>163</v>
      </c>
      <c r="B200" s="95" t="s">
        <v>98</v>
      </c>
      <c r="C200" s="96" t="s">
        <v>362</v>
      </c>
      <c r="D200" s="96" t="s">
        <v>363</v>
      </c>
      <c r="E200" s="97" t="s">
        <v>364</v>
      </c>
      <c r="F200" s="98">
        <v>910260454</v>
      </c>
      <c r="G200" s="99" t="s">
        <v>210</v>
      </c>
      <c r="H200" s="99"/>
      <c r="I200" s="102" t="s">
        <v>64</v>
      </c>
      <c r="J200" s="101" t="s">
        <v>382</v>
      </c>
    </row>
    <row r="201" spans="1:10" x14ac:dyDescent="0.25">
      <c r="A201" s="56"/>
      <c r="B201" s="95"/>
      <c r="C201" s="96"/>
      <c r="D201" s="96"/>
      <c r="E201" s="97"/>
      <c r="F201" s="98"/>
      <c r="G201" s="99"/>
      <c r="H201" s="99"/>
      <c r="I201" s="102"/>
      <c r="J201" s="101"/>
    </row>
    <row r="202" spans="1:10" ht="73.8" x14ac:dyDescent="0.25">
      <c r="A202" s="56" t="s">
        <v>164</v>
      </c>
      <c r="B202" s="95" t="s">
        <v>98</v>
      </c>
      <c r="C202" s="96" t="s">
        <v>365</v>
      </c>
      <c r="D202" s="96" t="s">
        <v>366</v>
      </c>
      <c r="E202" s="97" t="s">
        <v>367</v>
      </c>
      <c r="F202" s="98">
        <v>808825736</v>
      </c>
      <c r="G202" s="99" t="s">
        <v>210</v>
      </c>
      <c r="H202" s="99"/>
      <c r="I202" s="102" t="s">
        <v>64</v>
      </c>
      <c r="J202" s="101" t="s">
        <v>382</v>
      </c>
    </row>
    <row r="203" spans="1:10" x14ac:dyDescent="0.25">
      <c r="A203" s="56"/>
      <c r="B203" s="95"/>
      <c r="C203" s="96"/>
      <c r="D203" s="96"/>
      <c r="E203" s="97"/>
      <c r="F203" s="98"/>
      <c r="G203" s="99"/>
      <c r="H203" s="99"/>
      <c r="I203" s="102"/>
      <c r="J203" s="101"/>
    </row>
    <row r="204" spans="1:10" ht="73.8" x14ac:dyDescent="0.25">
      <c r="A204" s="56" t="s">
        <v>165</v>
      </c>
      <c r="B204" s="95" t="s">
        <v>98</v>
      </c>
      <c r="C204" s="96" t="s">
        <v>368</v>
      </c>
      <c r="D204" s="96" t="s">
        <v>369</v>
      </c>
      <c r="E204" s="97" t="s">
        <v>370</v>
      </c>
      <c r="F204" s="98">
        <v>915666240</v>
      </c>
      <c r="G204" s="99" t="s">
        <v>210</v>
      </c>
      <c r="H204" s="99"/>
      <c r="I204" s="102" t="s">
        <v>64</v>
      </c>
      <c r="J204" s="101" t="s">
        <v>382</v>
      </c>
    </row>
    <row r="205" spans="1:10" x14ac:dyDescent="0.25">
      <c r="A205" s="56"/>
      <c r="B205" s="95"/>
      <c r="C205" s="96"/>
      <c r="D205" s="96"/>
      <c r="E205" s="97"/>
      <c r="F205" s="98"/>
      <c r="G205" s="99"/>
      <c r="H205" s="99"/>
      <c r="I205" s="102"/>
      <c r="J205" s="101"/>
    </row>
    <row r="206" spans="1:10" ht="73.8" x14ac:dyDescent="0.25">
      <c r="A206" s="56" t="s">
        <v>166</v>
      </c>
      <c r="B206" s="95" t="s">
        <v>277</v>
      </c>
      <c r="C206" s="96" t="s">
        <v>371</v>
      </c>
      <c r="D206" s="96" t="s">
        <v>372</v>
      </c>
      <c r="E206" s="97" t="s">
        <v>373</v>
      </c>
      <c r="F206" s="98">
        <v>808472657</v>
      </c>
      <c r="G206" s="99" t="s">
        <v>210</v>
      </c>
      <c r="H206" s="99"/>
      <c r="I206" s="102" t="s">
        <v>64</v>
      </c>
      <c r="J206" s="101" t="s">
        <v>382</v>
      </c>
    </row>
    <row r="207" spans="1:10" x14ac:dyDescent="0.25">
      <c r="A207" s="56"/>
      <c r="B207" s="95"/>
      <c r="C207" s="96"/>
      <c r="D207" s="96"/>
      <c r="E207" s="97"/>
      <c r="F207" s="98"/>
      <c r="G207" s="99"/>
      <c r="H207" s="99"/>
      <c r="I207" s="102"/>
      <c r="J207" s="101"/>
    </row>
    <row r="208" spans="1:10" ht="73.8" x14ac:dyDescent="0.25">
      <c r="A208" s="56" t="s">
        <v>167</v>
      </c>
      <c r="B208" s="95" t="s">
        <v>59</v>
      </c>
      <c r="C208" s="96" t="s">
        <v>375</v>
      </c>
      <c r="D208" s="96" t="s">
        <v>377</v>
      </c>
      <c r="E208" s="97" t="s">
        <v>374</v>
      </c>
      <c r="F208" s="98">
        <v>989955917</v>
      </c>
      <c r="G208" s="99" t="s">
        <v>210</v>
      </c>
      <c r="H208" s="99"/>
      <c r="I208" s="102" t="s">
        <v>64</v>
      </c>
      <c r="J208" s="101" t="s">
        <v>965</v>
      </c>
    </row>
    <row r="209" spans="1:10" x14ac:dyDescent="0.25">
      <c r="A209" s="56"/>
      <c r="B209" s="95"/>
      <c r="C209" s="96"/>
      <c r="D209" s="96"/>
      <c r="E209" s="97"/>
      <c r="F209" s="98"/>
      <c r="G209" s="99"/>
      <c r="H209" s="99"/>
      <c r="I209" s="102"/>
      <c r="J209" s="101"/>
    </row>
    <row r="210" spans="1:10" ht="73.8" x14ac:dyDescent="0.25">
      <c r="A210" s="56" t="s">
        <v>168</v>
      </c>
      <c r="B210" s="95" t="s">
        <v>98</v>
      </c>
      <c r="C210" s="96" t="s">
        <v>350</v>
      </c>
      <c r="D210" s="96" t="s">
        <v>376</v>
      </c>
      <c r="E210" s="97" t="s">
        <v>381</v>
      </c>
      <c r="F210" s="98">
        <v>824425809</v>
      </c>
      <c r="G210" s="99" t="s">
        <v>210</v>
      </c>
      <c r="H210" s="99"/>
      <c r="I210" s="102" t="s">
        <v>64</v>
      </c>
      <c r="J210" s="101" t="s">
        <v>965</v>
      </c>
    </row>
    <row r="211" spans="1:10" x14ac:dyDescent="0.25">
      <c r="A211" s="56"/>
      <c r="B211" s="95"/>
      <c r="C211" s="96"/>
      <c r="D211" s="96"/>
      <c r="E211" s="97"/>
      <c r="F211" s="98"/>
      <c r="G211" s="99"/>
      <c r="H211" s="99"/>
      <c r="I211" s="102"/>
      <c r="J211" s="101"/>
    </row>
    <row r="212" spans="1:10" ht="73.8" x14ac:dyDescent="0.25">
      <c r="A212" s="56" t="s">
        <v>169</v>
      </c>
      <c r="B212" s="95" t="s">
        <v>98</v>
      </c>
      <c r="C212" s="96" t="s">
        <v>379</v>
      </c>
      <c r="D212" s="96" t="s">
        <v>380</v>
      </c>
      <c r="E212" s="97" t="s">
        <v>378</v>
      </c>
      <c r="F212" s="98">
        <v>960177134</v>
      </c>
      <c r="G212" s="99" t="s">
        <v>210</v>
      </c>
      <c r="H212" s="99"/>
      <c r="I212" s="102" t="s">
        <v>64</v>
      </c>
      <c r="J212" s="101" t="s">
        <v>965</v>
      </c>
    </row>
    <row r="213" spans="1:10" x14ac:dyDescent="0.25">
      <c r="A213" s="56"/>
      <c r="B213" s="95"/>
      <c r="C213" s="96"/>
      <c r="D213" s="96"/>
      <c r="E213" s="97"/>
      <c r="F213" s="98"/>
      <c r="G213" s="99"/>
      <c r="H213" s="99"/>
      <c r="I213" s="102"/>
      <c r="J213" s="101"/>
    </row>
    <row r="214" spans="1:10" ht="81.599999999999994" customHeight="1" x14ac:dyDescent="0.25">
      <c r="A214" s="56" t="s">
        <v>170</v>
      </c>
      <c r="B214" s="95" t="s">
        <v>59</v>
      </c>
      <c r="C214" s="96" t="s">
        <v>384</v>
      </c>
      <c r="D214" s="96" t="s">
        <v>385</v>
      </c>
      <c r="E214" s="97" t="s">
        <v>386</v>
      </c>
      <c r="F214" s="98">
        <v>945140543</v>
      </c>
      <c r="G214" s="99" t="s">
        <v>210</v>
      </c>
      <c r="H214" s="99"/>
      <c r="I214" s="102" t="s">
        <v>64</v>
      </c>
      <c r="J214" s="97" t="s">
        <v>383</v>
      </c>
    </row>
    <row r="215" spans="1:10" x14ac:dyDescent="0.25">
      <c r="A215" s="56"/>
      <c r="B215" s="95"/>
      <c r="C215" s="96"/>
      <c r="D215" s="96"/>
      <c r="E215" s="97"/>
      <c r="F215" s="98"/>
      <c r="G215" s="105"/>
      <c r="H215" s="99"/>
      <c r="I215" s="102"/>
      <c r="J215" s="97"/>
    </row>
    <row r="216" spans="1:10" ht="81.599999999999994" customHeight="1" x14ac:dyDescent="0.25">
      <c r="A216" s="56" t="s">
        <v>171</v>
      </c>
      <c r="B216" s="95" t="s">
        <v>59</v>
      </c>
      <c r="C216" s="96" t="s">
        <v>387</v>
      </c>
      <c r="D216" s="96" t="s">
        <v>206</v>
      </c>
      <c r="E216" s="97" t="s">
        <v>390</v>
      </c>
      <c r="F216" s="98">
        <v>994729220</v>
      </c>
      <c r="G216" s="99" t="s">
        <v>210</v>
      </c>
      <c r="H216" s="99"/>
      <c r="I216" s="102" t="s">
        <v>64</v>
      </c>
      <c r="J216" s="97" t="s">
        <v>383</v>
      </c>
    </row>
    <row r="217" spans="1:10" x14ac:dyDescent="0.25">
      <c r="A217" s="56"/>
      <c r="B217" s="95"/>
      <c r="C217" s="96"/>
      <c r="D217" s="96"/>
      <c r="E217" s="97"/>
      <c r="F217" s="98"/>
      <c r="G217" s="105"/>
      <c r="H217" s="99"/>
      <c r="I217" s="102"/>
      <c r="J217" s="97"/>
    </row>
    <row r="218" spans="1:10" ht="81.599999999999994" customHeight="1" x14ac:dyDescent="0.25">
      <c r="A218" s="56" t="s">
        <v>172</v>
      </c>
      <c r="B218" s="95" t="s">
        <v>98</v>
      </c>
      <c r="C218" s="96" t="s">
        <v>286</v>
      </c>
      <c r="D218" s="96" t="s">
        <v>388</v>
      </c>
      <c r="E218" s="97" t="s">
        <v>389</v>
      </c>
      <c r="F218" s="98">
        <v>934765818</v>
      </c>
      <c r="G218" s="99" t="s">
        <v>210</v>
      </c>
      <c r="H218" s="99"/>
      <c r="I218" s="102" t="s">
        <v>64</v>
      </c>
      <c r="J218" s="97" t="s">
        <v>383</v>
      </c>
    </row>
    <row r="219" spans="1:10" x14ac:dyDescent="0.25">
      <c r="A219" s="56"/>
      <c r="B219" s="95"/>
      <c r="C219" s="96"/>
      <c r="D219" s="96"/>
      <c r="E219" s="97"/>
      <c r="F219" s="98"/>
      <c r="G219" s="105"/>
      <c r="H219" s="99"/>
      <c r="I219" s="102"/>
      <c r="J219" s="97"/>
    </row>
    <row r="220" spans="1:10" ht="81.599999999999994" customHeight="1" x14ac:dyDescent="0.25">
      <c r="A220" s="56" t="s">
        <v>173</v>
      </c>
      <c r="B220" s="95" t="s">
        <v>98</v>
      </c>
      <c r="C220" s="96" t="s">
        <v>391</v>
      </c>
      <c r="D220" s="96" t="s">
        <v>392</v>
      </c>
      <c r="E220" s="97" t="s">
        <v>393</v>
      </c>
      <c r="F220" s="98">
        <v>806072586</v>
      </c>
      <c r="G220" s="99" t="s">
        <v>210</v>
      </c>
      <c r="H220" s="99"/>
      <c r="I220" s="102" t="s">
        <v>64</v>
      </c>
      <c r="J220" s="97" t="s">
        <v>383</v>
      </c>
    </row>
    <row r="221" spans="1:10" x14ac:dyDescent="0.25">
      <c r="A221" s="56"/>
      <c r="B221" s="95"/>
      <c r="C221" s="96"/>
      <c r="D221" s="96"/>
      <c r="E221" s="97"/>
      <c r="F221" s="98"/>
      <c r="G221" s="105"/>
      <c r="H221" s="99"/>
      <c r="I221" s="102"/>
      <c r="J221" s="97"/>
    </row>
    <row r="222" spans="1:10" ht="81.599999999999994" customHeight="1" x14ac:dyDescent="0.25">
      <c r="A222" s="56" t="s">
        <v>174</v>
      </c>
      <c r="B222" s="95" t="s">
        <v>98</v>
      </c>
      <c r="C222" s="96" t="s">
        <v>394</v>
      </c>
      <c r="D222" s="96" t="s">
        <v>395</v>
      </c>
      <c r="E222" s="97" t="s">
        <v>396</v>
      </c>
      <c r="F222" s="98">
        <v>652921519</v>
      </c>
      <c r="G222" s="99" t="s">
        <v>210</v>
      </c>
      <c r="H222" s="99"/>
      <c r="I222" s="102" t="s">
        <v>64</v>
      </c>
      <c r="J222" s="97" t="s">
        <v>383</v>
      </c>
    </row>
    <row r="223" spans="1:10" x14ac:dyDescent="0.25">
      <c r="A223" s="56"/>
      <c r="B223" s="95"/>
      <c r="C223" s="96"/>
      <c r="D223" s="96"/>
      <c r="E223" s="97"/>
      <c r="F223" s="98"/>
      <c r="G223" s="105"/>
      <c r="H223" s="99"/>
      <c r="I223" s="102"/>
      <c r="J223" s="97"/>
    </row>
    <row r="224" spans="1:10" ht="81.599999999999994" customHeight="1" x14ac:dyDescent="0.25">
      <c r="A224" s="56" t="s">
        <v>175</v>
      </c>
      <c r="B224" s="95" t="s">
        <v>98</v>
      </c>
      <c r="C224" s="96" t="s">
        <v>397</v>
      </c>
      <c r="D224" s="96" t="s">
        <v>388</v>
      </c>
      <c r="E224" s="97" t="s">
        <v>389</v>
      </c>
      <c r="F224" s="98">
        <v>60619791</v>
      </c>
      <c r="G224" s="99" t="s">
        <v>210</v>
      </c>
      <c r="H224" s="99"/>
      <c r="I224" s="102" t="s">
        <v>64</v>
      </c>
      <c r="J224" s="97" t="s">
        <v>383</v>
      </c>
    </row>
    <row r="225" spans="1:10" x14ac:dyDescent="0.25">
      <c r="A225" s="56"/>
      <c r="B225" s="95"/>
      <c r="C225" s="96"/>
      <c r="D225" s="96"/>
      <c r="E225" s="97"/>
      <c r="F225" s="98"/>
      <c r="G225" s="105"/>
      <c r="H225" s="99"/>
      <c r="I225" s="102"/>
      <c r="J225" s="97"/>
    </row>
    <row r="226" spans="1:10" ht="81.599999999999994" customHeight="1" x14ac:dyDescent="0.25">
      <c r="A226" s="56" t="s">
        <v>176</v>
      </c>
      <c r="B226" s="95" t="s">
        <v>277</v>
      </c>
      <c r="C226" s="96" t="s">
        <v>398</v>
      </c>
      <c r="D226" s="96" t="s">
        <v>399</v>
      </c>
      <c r="E226" s="97" t="s">
        <v>400</v>
      </c>
      <c r="F226" s="98">
        <v>887587532</v>
      </c>
      <c r="G226" s="99" t="s">
        <v>210</v>
      </c>
      <c r="H226" s="99"/>
      <c r="I226" s="102" t="s">
        <v>64</v>
      </c>
      <c r="J226" s="97" t="s">
        <v>383</v>
      </c>
    </row>
    <row r="227" spans="1:10" x14ac:dyDescent="0.25">
      <c r="A227" s="56"/>
      <c r="B227" s="95"/>
      <c r="C227" s="96"/>
      <c r="D227" s="96"/>
      <c r="E227" s="97"/>
      <c r="F227" s="98"/>
      <c r="G227" s="105"/>
      <c r="H227" s="99"/>
      <c r="I227" s="102"/>
      <c r="J227" s="97"/>
    </row>
    <row r="228" spans="1:10" ht="81.599999999999994" customHeight="1" x14ac:dyDescent="0.25">
      <c r="A228" s="56" t="s">
        <v>177</v>
      </c>
      <c r="B228" s="95" t="s">
        <v>278</v>
      </c>
      <c r="C228" s="96" t="s">
        <v>401</v>
      </c>
      <c r="D228" s="96" t="s">
        <v>402</v>
      </c>
      <c r="E228" s="97" t="s">
        <v>403</v>
      </c>
      <c r="F228" s="98">
        <v>804744392</v>
      </c>
      <c r="G228" s="99" t="s">
        <v>210</v>
      </c>
      <c r="H228" s="99"/>
      <c r="I228" s="102" t="s">
        <v>64</v>
      </c>
      <c r="J228" s="97" t="s">
        <v>383</v>
      </c>
    </row>
    <row r="229" spans="1:10" x14ac:dyDescent="0.25">
      <c r="A229" s="56"/>
      <c r="B229" s="95"/>
      <c r="C229" s="96"/>
      <c r="D229" s="96"/>
      <c r="E229" s="97"/>
      <c r="F229" s="98"/>
      <c r="G229" s="105"/>
      <c r="H229" s="99"/>
      <c r="I229" s="102"/>
      <c r="J229" s="97"/>
    </row>
    <row r="230" spans="1:10" ht="81.599999999999994" customHeight="1" x14ac:dyDescent="0.25">
      <c r="A230" s="56" t="s">
        <v>178</v>
      </c>
      <c r="B230" s="95" t="s">
        <v>278</v>
      </c>
      <c r="C230" s="96" t="s">
        <v>404</v>
      </c>
      <c r="D230" s="96" t="s">
        <v>405</v>
      </c>
      <c r="E230" s="97" t="s">
        <v>406</v>
      </c>
      <c r="F230" s="98">
        <v>823101514</v>
      </c>
      <c r="G230" s="99" t="s">
        <v>210</v>
      </c>
      <c r="H230" s="99"/>
      <c r="I230" s="102" t="s">
        <v>64</v>
      </c>
      <c r="J230" s="97" t="s">
        <v>383</v>
      </c>
    </row>
    <row r="231" spans="1:10" x14ac:dyDescent="0.25">
      <c r="A231" s="56"/>
      <c r="B231" s="95"/>
      <c r="C231" s="96"/>
      <c r="D231" s="96"/>
      <c r="E231" s="97"/>
      <c r="F231" s="98"/>
      <c r="G231" s="105"/>
      <c r="H231" s="99"/>
      <c r="I231" s="102"/>
      <c r="J231" s="97"/>
    </row>
    <row r="232" spans="1:10" ht="81.599999999999994" customHeight="1" x14ac:dyDescent="0.25">
      <c r="A232" s="56" t="s">
        <v>179</v>
      </c>
      <c r="B232" s="95" t="s">
        <v>278</v>
      </c>
      <c r="C232" s="96" t="s">
        <v>407</v>
      </c>
      <c r="D232" s="96" t="s">
        <v>408</v>
      </c>
      <c r="E232" s="97" t="s">
        <v>409</v>
      </c>
      <c r="F232" s="98">
        <v>947615984</v>
      </c>
      <c r="G232" s="99" t="s">
        <v>210</v>
      </c>
      <c r="H232" s="99"/>
      <c r="I232" s="102" t="s">
        <v>64</v>
      </c>
      <c r="J232" s="97" t="s">
        <v>383</v>
      </c>
    </row>
    <row r="233" spans="1:10" x14ac:dyDescent="0.25">
      <c r="A233" s="56"/>
      <c r="B233" s="95"/>
      <c r="C233" s="96"/>
      <c r="D233" s="96"/>
      <c r="E233" s="97"/>
      <c r="F233" s="98"/>
      <c r="G233" s="105"/>
      <c r="H233" s="99"/>
      <c r="I233" s="102"/>
      <c r="J233" s="97"/>
    </row>
    <row r="234" spans="1:10" ht="81.599999999999994" customHeight="1" x14ac:dyDescent="0.25">
      <c r="A234" s="56" t="s">
        <v>180</v>
      </c>
      <c r="B234" s="95" t="s">
        <v>278</v>
      </c>
      <c r="C234" s="96" t="s">
        <v>410</v>
      </c>
      <c r="D234" s="96" t="s">
        <v>411</v>
      </c>
      <c r="E234" s="97" t="s">
        <v>412</v>
      </c>
      <c r="F234" s="98">
        <v>949364334</v>
      </c>
      <c r="G234" s="99" t="s">
        <v>210</v>
      </c>
      <c r="H234" s="99"/>
      <c r="I234" s="102" t="s">
        <v>64</v>
      </c>
      <c r="J234" s="97" t="s">
        <v>383</v>
      </c>
    </row>
    <row r="235" spans="1:10" x14ac:dyDescent="0.25">
      <c r="A235" s="56"/>
      <c r="B235" s="95"/>
      <c r="C235" s="96"/>
      <c r="D235" s="96"/>
      <c r="E235" s="97"/>
      <c r="F235" s="98"/>
      <c r="G235" s="105"/>
      <c r="H235" s="99"/>
      <c r="I235" s="102"/>
      <c r="J235" s="97"/>
    </row>
    <row r="236" spans="1:10" ht="81.599999999999994" customHeight="1" x14ac:dyDescent="0.25">
      <c r="A236" s="56" t="s">
        <v>181</v>
      </c>
      <c r="B236" s="95" t="s">
        <v>277</v>
      </c>
      <c r="C236" s="96" t="s">
        <v>413</v>
      </c>
      <c r="D236" s="96" t="s">
        <v>414</v>
      </c>
      <c r="E236" s="97" t="s">
        <v>415</v>
      </c>
      <c r="F236" s="98">
        <v>610723608</v>
      </c>
      <c r="G236" s="99" t="s">
        <v>210</v>
      </c>
      <c r="H236" s="99"/>
      <c r="I236" s="102" t="s">
        <v>64</v>
      </c>
      <c r="J236" s="97" t="s">
        <v>383</v>
      </c>
    </row>
    <row r="237" spans="1:10" x14ac:dyDescent="0.25">
      <c r="A237" s="56"/>
      <c r="B237" s="95"/>
      <c r="C237" s="96"/>
      <c r="D237" s="96"/>
      <c r="E237" s="97"/>
      <c r="F237" s="98"/>
      <c r="G237" s="105"/>
      <c r="H237" s="99"/>
      <c r="I237" s="102"/>
      <c r="J237" s="97"/>
    </row>
    <row r="238" spans="1:10" ht="81.599999999999994" customHeight="1" x14ac:dyDescent="0.25">
      <c r="A238" s="56" t="s">
        <v>182</v>
      </c>
      <c r="B238" s="95" t="s">
        <v>278</v>
      </c>
      <c r="C238" s="96" t="s">
        <v>416</v>
      </c>
      <c r="D238" s="96" t="s">
        <v>417</v>
      </c>
      <c r="E238" s="97" t="s">
        <v>418</v>
      </c>
      <c r="F238" s="98">
        <v>649546690</v>
      </c>
      <c r="G238" s="99" t="s">
        <v>210</v>
      </c>
      <c r="H238" s="99"/>
      <c r="I238" s="102" t="s">
        <v>64</v>
      </c>
      <c r="J238" s="97" t="s">
        <v>383</v>
      </c>
    </row>
    <row r="239" spans="1:10" x14ac:dyDescent="0.25">
      <c r="A239" s="56"/>
      <c r="B239" s="95"/>
      <c r="C239" s="96"/>
      <c r="D239" s="96"/>
      <c r="E239" s="97"/>
      <c r="F239" s="98"/>
      <c r="G239" s="105"/>
      <c r="H239" s="99"/>
      <c r="I239" s="102"/>
      <c r="J239" s="97"/>
    </row>
    <row r="240" spans="1:10" ht="81.599999999999994" customHeight="1" x14ac:dyDescent="0.25">
      <c r="A240" s="56" t="s">
        <v>183</v>
      </c>
      <c r="B240" s="95" t="s">
        <v>278</v>
      </c>
      <c r="C240" s="96" t="s">
        <v>419</v>
      </c>
      <c r="D240" s="96" t="s">
        <v>420</v>
      </c>
      <c r="E240" s="97" t="s">
        <v>421</v>
      </c>
      <c r="F240" s="98">
        <v>926090448</v>
      </c>
      <c r="G240" s="99" t="s">
        <v>210</v>
      </c>
      <c r="H240" s="99"/>
      <c r="I240" s="102" t="s">
        <v>64</v>
      </c>
      <c r="J240" s="97" t="s">
        <v>383</v>
      </c>
    </row>
    <row r="241" spans="1:10" x14ac:dyDescent="0.25">
      <c r="A241" s="56"/>
      <c r="B241" s="95"/>
      <c r="C241" s="96"/>
      <c r="D241" s="96"/>
      <c r="E241" s="97"/>
      <c r="F241" s="98"/>
      <c r="G241" s="105"/>
      <c r="H241" s="99"/>
      <c r="I241" s="102"/>
      <c r="J241" s="97"/>
    </row>
    <row r="242" spans="1:10" ht="81.599999999999994" customHeight="1" x14ac:dyDescent="0.25">
      <c r="A242" s="56" t="s">
        <v>184</v>
      </c>
      <c r="B242" s="95" t="s">
        <v>278</v>
      </c>
      <c r="C242" s="96" t="s">
        <v>422</v>
      </c>
      <c r="D242" s="96" t="s">
        <v>423</v>
      </c>
      <c r="E242" s="97" t="s">
        <v>424</v>
      </c>
      <c r="F242" s="98">
        <v>810146795</v>
      </c>
      <c r="G242" s="99" t="s">
        <v>210</v>
      </c>
      <c r="H242" s="99"/>
      <c r="I242" s="102" t="s">
        <v>64</v>
      </c>
      <c r="J242" s="97" t="s">
        <v>383</v>
      </c>
    </row>
    <row r="243" spans="1:10" x14ac:dyDescent="0.25">
      <c r="A243" s="56"/>
      <c r="B243" s="95"/>
      <c r="C243" s="96"/>
      <c r="D243" s="96"/>
      <c r="E243" s="97"/>
      <c r="F243" s="98"/>
      <c r="G243" s="105"/>
      <c r="H243" s="99"/>
      <c r="I243" s="102"/>
      <c r="J243" s="97"/>
    </row>
    <row r="244" spans="1:10" ht="81.599999999999994" customHeight="1" x14ac:dyDescent="0.25">
      <c r="A244" s="56" t="s">
        <v>185</v>
      </c>
      <c r="B244" s="95" t="s">
        <v>278</v>
      </c>
      <c r="C244" s="96" t="s">
        <v>425</v>
      </c>
      <c r="D244" s="96" t="s">
        <v>426</v>
      </c>
      <c r="E244" s="97" t="s">
        <v>427</v>
      </c>
      <c r="F244" s="98">
        <v>926348689</v>
      </c>
      <c r="G244" s="99" t="s">
        <v>210</v>
      </c>
      <c r="H244" s="99"/>
      <c r="I244" s="102" t="s">
        <v>64</v>
      </c>
      <c r="J244" s="97" t="s">
        <v>383</v>
      </c>
    </row>
    <row r="245" spans="1:10" x14ac:dyDescent="0.25">
      <c r="A245" s="56"/>
      <c r="B245" s="95"/>
      <c r="C245" s="96"/>
      <c r="D245" s="96"/>
      <c r="E245" s="97"/>
      <c r="F245" s="98"/>
      <c r="G245" s="105"/>
      <c r="H245" s="99"/>
      <c r="I245" s="102"/>
      <c r="J245" s="97"/>
    </row>
    <row r="246" spans="1:10" ht="81.599999999999994" customHeight="1" x14ac:dyDescent="0.25">
      <c r="A246" s="56" t="s">
        <v>186</v>
      </c>
      <c r="B246" s="95" t="s">
        <v>278</v>
      </c>
      <c r="C246" s="96" t="s">
        <v>428</v>
      </c>
      <c r="D246" s="96" t="s">
        <v>429</v>
      </c>
      <c r="E246" s="97" t="s">
        <v>430</v>
      </c>
      <c r="F246" s="98">
        <v>631405257</v>
      </c>
      <c r="G246" s="99" t="s">
        <v>210</v>
      </c>
      <c r="H246" s="99"/>
      <c r="I246" s="102" t="s">
        <v>64</v>
      </c>
      <c r="J246" s="97" t="s">
        <v>383</v>
      </c>
    </row>
    <row r="247" spans="1:10" x14ac:dyDescent="0.25">
      <c r="A247" s="56"/>
      <c r="B247" s="95"/>
      <c r="C247" s="96"/>
      <c r="D247" s="96"/>
      <c r="E247" s="97"/>
      <c r="F247" s="98"/>
      <c r="G247" s="105"/>
      <c r="H247" s="99"/>
      <c r="I247" s="102"/>
      <c r="J247" s="97"/>
    </row>
    <row r="248" spans="1:10" ht="81.599999999999994" customHeight="1" x14ac:dyDescent="0.25">
      <c r="A248" s="56" t="s">
        <v>187</v>
      </c>
      <c r="B248" s="95" t="s">
        <v>98</v>
      </c>
      <c r="C248" s="96" t="s">
        <v>431</v>
      </c>
      <c r="D248" s="96" t="s">
        <v>432</v>
      </c>
      <c r="E248" s="97" t="s">
        <v>433</v>
      </c>
      <c r="F248" s="98">
        <v>650210701</v>
      </c>
      <c r="G248" s="99" t="s">
        <v>210</v>
      </c>
      <c r="H248" s="99"/>
      <c r="I248" s="102" t="s">
        <v>64</v>
      </c>
      <c r="J248" s="97" t="s">
        <v>383</v>
      </c>
    </row>
    <row r="249" spans="1:10" x14ac:dyDescent="0.25">
      <c r="A249" s="56"/>
      <c r="B249" s="95"/>
      <c r="C249" s="96"/>
      <c r="D249" s="96"/>
      <c r="E249" s="97"/>
      <c r="F249" s="98"/>
      <c r="G249" s="105"/>
      <c r="H249" s="99"/>
      <c r="I249" s="102"/>
      <c r="J249" s="97"/>
    </row>
    <row r="250" spans="1:10" ht="81.599999999999994" customHeight="1" x14ac:dyDescent="0.25">
      <c r="A250" s="56" t="s">
        <v>188</v>
      </c>
      <c r="B250" s="95" t="s">
        <v>98</v>
      </c>
      <c r="C250" s="96" t="s">
        <v>434</v>
      </c>
      <c r="D250" s="96" t="s">
        <v>435</v>
      </c>
      <c r="E250" s="97" t="s">
        <v>436</v>
      </c>
      <c r="F250" s="98">
        <v>612290914</v>
      </c>
      <c r="G250" s="99" t="s">
        <v>210</v>
      </c>
      <c r="H250" s="99"/>
      <c r="I250" s="102" t="s">
        <v>64</v>
      </c>
      <c r="J250" s="97" t="s">
        <v>383</v>
      </c>
    </row>
    <row r="251" spans="1:10" x14ac:dyDescent="0.25">
      <c r="A251" s="56"/>
      <c r="B251" s="95"/>
      <c r="C251" s="96"/>
      <c r="D251" s="96"/>
      <c r="E251" s="97"/>
      <c r="F251" s="98"/>
      <c r="G251" s="105"/>
      <c r="H251" s="99"/>
      <c r="I251" s="102"/>
      <c r="J251" s="97"/>
    </row>
    <row r="252" spans="1:10" ht="81.599999999999994" customHeight="1" x14ac:dyDescent="0.25">
      <c r="A252" s="56" t="s">
        <v>189</v>
      </c>
      <c r="B252" s="95" t="s">
        <v>98</v>
      </c>
      <c r="C252" s="96" t="s">
        <v>437</v>
      </c>
      <c r="D252" s="96" t="s">
        <v>438</v>
      </c>
      <c r="E252" s="97" t="s">
        <v>439</v>
      </c>
      <c r="F252" s="98">
        <v>656894073</v>
      </c>
      <c r="G252" s="99" t="s">
        <v>210</v>
      </c>
      <c r="H252" s="99"/>
      <c r="I252" s="102" t="s">
        <v>64</v>
      </c>
      <c r="J252" s="97" t="s">
        <v>383</v>
      </c>
    </row>
    <row r="253" spans="1:10" x14ac:dyDescent="0.25">
      <c r="A253" s="56"/>
      <c r="B253" s="56"/>
      <c r="C253" s="56"/>
      <c r="D253" s="56"/>
      <c r="E253" s="56"/>
      <c r="F253" s="56"/>
      <c r="G253" s="105"/>
      <c r="H253" s="99"/>
      <c r="I253" s="102"/>
      <c r="J253" s="97"/>
    </row>
    <row r="254" spans="1:10" ht="81.599999999999994" customHeight="1" x14ac:dyDescent="0.25">
      <c r="A254" s="56" t="s">
        <v>190</v>
      </c>
      <c r="B254" s="95" t="s">
        <v>98</v>
      </c>
      <c r="C254" s="96" t="s">
        <v>440</v>
      </c>
      <c r="D254" s="96" t="s">
        <v>441</v>
      </c>
      <c r="E254" s="97" t="s">
        <v>442</v>
      </c>
      <c r="F254" s="98">
        <v>962035980</v>
      </c>
      <c r="G254" s="99" t="s">
        <v>210</v>
      </c>
      <c r="H254" s="99"/>
      <c r="I254" s="102" t="s">
        <v>64</v>
      </c>
      <c r="J254" s="97" t="s">
        <v>383</v>
      </c>
    </row>
    <row r="255" spans="1:10" ht="19.05" customHeight="1" x14ac:dyDescent="0.25">
      <c r="A255" s="56"/>
      <c r="B255" s="95"/>
      <c r="C255" s="96"/>
      <c r="D255" s="96"/>
      <c r="E255" s="97"/>
      <c r="F255" s="98"/>
      <c r="G255" s="99"/>
      <c r="H255" s="99"/>
      <c r="I255" s="102"/>
      <c r="J255" s="97"/>
    </row>
    <row r="256" spans="1:10" ht="132" customHeight="1" x14ac:dyDescent="0.25">
      <c r="A256" s="56" t="s">
        <v>191</v>
      </c>
      <c r="B256" s="106" t="s">
        <v>817</v>
      </c>
      <c r="C256" s="106" t="s">
        <v>818</v>
      </c>
      <c r="D256" s="107" t="s">
        <v>819</v>
      </c>
      <c r="E256" s="108" t="s">
        <v>972</v>
      </c>
      <c r="F256" s="98">
        <v>650536191</v>
      </c>
      <c r="G256" s="99"/>
      <c r="H256" s="99" t="s">
        <v>210</v>
      </c>
      <c r="I256" s="97" t="s">
        <v>815</v>
      </c>
      <c r="J256" s="97" t="s">
        <v>816</v>
      </c>
    </row>
    <row r="257" spans="1:10" ht="19.05" customHeight="1" x14ac:dyDescent="0.25">
      <c r="A257" s="56"/>
      <c r="B257" s="95"/>
      <c r="C257" s="96"/>
      <c r="D257" s="96"/>
      <c r="E257" s="108"/>
      <c r="F257" s="98"/>
      <c r="G257" s="99"/>
      <c r="H257" s="99"/>
      <c r="I257" s="102"/>
      <c r="J257" s="97"/>
    </row>
    <row r="258" spans="1:10" ht="132" customHeight="1" x14ac:dyDescent="0.25">
      <c r="A258" s="56" t="s">
        <v>192</v>
      </c>
      <c r="B258" s="106" t="s">
        <v>817</v>
      </c>
      <c r="C258" s="106" t="s">
        <v>820</v>
      </c>
      <c r="D258" s="107" t="s">
        <v>505</v>
      </c>
      <c r="E258" s="108" t="s">
        <v>973</v>
      </c>
      <c r="F258" s="98">
        <v>897415402</v>
      </c>
      <c r="G258" s="99"/>
      <c r="H258" s="99" t="s">
        <v>210</v>
      </c>
      <c r="I258" s="97" t="s">
        <v>815</v>
      </c>
      <c r="J258" s="97" t="s">
        <v>816</v>
      </c>
    </row>
    <row r="259" spans="1:10" ht="19.05" customHeight="1" x14ac:dyDescent="0.25">
      <c r="A259" s="56"/>
      <c r="B259" s="95"/>
      <c r="C259" s="96"/>
      <c r="D259" s="96"/>
      <c r="E259" s="108"/>
      <c r="F259" s="98"/>
      <c r="G259" s="99"/>
      <c r="H259" s="99"/>
      <c r="I259" s="102"/>
      <c r="J259" s="97"/>
    </row>
    <row r="260" spans="1:10" ht="132" customHeight="1" x14ac:dyDescent="0.25">
      <c r="A260" s="56" t="s">
        <v>193</v>
      </c>
      <c r="B260" s="106" t="s">
        <v>821</v>
      </c>
      <c r="C260" s="106" t="s">
        <v>970</v>
      </c>
      <c r="D260" s="107" t="s">
        <v>822</v>
      </c>
      <c r="E260" s="108" t="s">
        <v>974</v>
      </c>
      <c r="F260" s="98">
        <v>954684443</v>
      </c>
      <c r="G260" s="99"/>
      <c r="H260" s="99" t="s">
        <v>210</v>
      </c>
      <c r="I260" s="97" t="s">
        <v>815</v>
      </c>
      <c r="J260" s="97" t="s">
        <v>816</v>
      </c>
    </row>
    <row r="261" spans="1:10" ht="19.05" customHeight="1" x14ac:dyDescent="0.25">
      <c r="A261" s="56"/>
      <c r="B261" s="95"/>
      <c r="C261" s="96"/>
      <c r="D261" s="96"/>
      <c r="E261" s="108"/>
      <c r="F261" s="98"/>
      <c r="G261" s="99"/>
      <c r="H261" s="99"/>
      <c r="I261" s="102"/>
      <c r="J261" s="97"/>
    </row>
    <row r="262" spans="1:10" ht="132" customHeight="1" x14ac:dyDescent="0.25">
      <c r="A262" s="56" t="s">
        <v>194</v>
      </c>
      <c r="B262" s="106" t="s">
        <v>59</v>
      </c>
      <c r="C262" s="106" t="s">
        <v>823</v>
      </c>
      <c r="D262" s="107" t="s">
        <v>824</v>
      </c>
      <c r="E262" s="108" t="s">
        <v>975</v>
      </c>
      <c r="F262" s="98">
        <v>651452895</v>
      </c>
      <c r="G262" s="99"/>
      <c r="H262" s="99" t="s">
        <v>210</v>
      </c>
      <c r="I262" s="97" t="s">
        <v>815</v>
      </c>
      <c r="J262" s="97" t="s">
        <v>816</v>
      </c>
    </row>
    <row r="263" spans="1:10" ht="19.05" customHeight="1" x14ac:dyDescent="0.25">
      <c r="A263" s="56"/>
      <c r="B263" s="95"/>
      <c r="C263" s="96"/>
      <c r="D263" s="96"/>
      <c r="E263" s="108"/>
      <c r="F263" s="98"/>
      <c r="G263" s="99"/>
      <c r="H263" s="99"/>
      <c r="I263" s="102"/>
      <c r="J263" s="97"/>
    </row>
    <row r="264" spans="1:10" ht="132" customHeight="1" x14ac:dyDescent="0.25">
      <c r="A264" s="56" t="s">
        <v>195</v>
      </c>
      <c r="B264" s="106" t="s">
        <v>98</v>
      </c>
      <c r="C264" s="106" t="s">
        <v>825</v>
      </c>
      <c r="D264" s="107" t="s">
        <v>826</v>
      </c>
      <c r="E264" s="108" t="s">
        <v>976</v>
      </c>
      <c r="F264" s="98" t="s">
        <v>206</v>
      </c>
      <c r="G264" s="99"/>
      <c r="H264" s="99" t="s">
        <v>210</v>
      </c>
      <c r="I264" s="97" t="s">
        <v>815</v>
      </c>
      <c r="J264" s="97" t="s">
        <v>816</v>
      </c>
    </row>
    <row r="265" spans="1:10" ht="19.05" customHeight="1" x14ac:dyDescent="0.25">
      <c r="A265" s="56"/>
      <c r="B265" s="95"/>
      <c r="C265" s="96"/>
      <c r="D265" s="96"/>
      <c r="E265" s="108"/>
      <c r="F265" s="98"/>
      <c r="G265" s="99"/>
      <c r="H265" s="99"/>
      <c r="I265" s="102"/>
      <c r="J265" s="97"/>
    </row>
    <row r="266" spans="1:10" ht="132" customHeight="1" x14ac:dyDescent="0.25">
      <c r="A266" s="56" t="s">
        <v>196</v>
      </c>
      <c r="B266" s="106" t="s">
        <v>98</v>
      </c>
      <c r="C266" s="106" t="s">
        <v>827</v>
      </c>
      <c r="D266" s="107" t="s">
        <v>828</v>
      </c>
      <c r="E266" s="108" t="s">
        <v>976</v>
      </c>
      <c r="F266" s="98" t="s">
        <v>206</v>
      </c>
      <c r="G266" s="99"/>
      <c r="H266" s="99" t="s">
        <v>210</v>
      </c>
      <c r="I266" s="97" t="s">
        <v>815</v>
      </c>
      <c r="J266" s="97" t="s">
        <v>816</v>
      </c>
    </row>
    <row r="267" spans="1:10" ht="19.05" customHeight="1" x14ac:dyDescent="0.25">
      <c r="A267" s="56"/>
      <c r="B267" s="95"/>
      <c r="C267" s="96"/>
      <c r="D267" s="96"/>
      <c r="E267" s="108"/>
      <c r="F267" s="98"/>
      <c r="G267" s="99"/>
      <c r="H267" s="99"/>
      <c r="I267" s="102"/>
      <c r="J267" s="97"/>
    </row>
    <row r="268" spans="1:10" ht="132" customHeight="1" x14ac:dyDescent="0.25">
      <c r="A268" s="56" t="s">
        <v>197</v>
      </c>
      <c r="B268" s="106" t="s">
        <v>817</v>
      </c>
      <c r="C268" s="106" t="s">
        <v>829</v>
      </c>
      <c r="D268" s="107" t="s">
        <v>830</v>
      </c>
      <c r="E268" s="108" t="s">
        <v>977</v>
      </c>
      <c r="F268" s="98">
        <v>814545961</v>
      </c>
      <c r="G268" s="99"/>
      <c r="H268" s="99" t="s">
        <v>210</v>
      </c>
      <c r="I268" s="97" t="s">
        <v>815</v>
      </c>
      <c r="J268" s="97" t="s">
        <v>816</v>
      </c>
    </row>
    <row r="269" spans="1:10" ht="19.05" customHeight="1" x14ac:dyDescent="0.25">
      <c r="A269" s="56"/>
      <c r="B269" s="95"/>
      <c r="C269" s="96"/>
      <c r="D269" s="96"/>
      <c r="E269" s="108"/>
      <c r="F269" s="98"/>
      <c r="G269" s="99"/>
      <c r="H269" s="99"/>
      <c r="I269" s="102"/>
      <c r="J269" s="97"/>
    </row>
    <row r="270" spans="1:10" ht="132" customHeight="1" x14ac:dyDescent="0.25">
      <c r="A270" s="56" t="s">
        <v>198</v>
      </c>
      <c r="B270" s="106" t="s">
        <v>59</v>
      </c>
      <c r="C270" s="106" t="s">
        <v>831</v>
      </c>
      <c r="D270" s="107" t="s">
        <v>832</v>
      </c>
      <c r="E270" s="108" t="s">
        <v>978</v>
      </c>
      <c r="F270" s="98">
        <v>864099028</v>
      </c>
      <c r="G270" s="99"/>
      <c r="H270" s="99" t="s">
        <v>210</v>
      </c>
      <c r="I270" s="97" t="s">
        <v>815</v>
      </c>
      <c r="J270" s="97" t="s">
        <v>816</v>
      </c>
    </row>
    <row r="271" spans="1:10" ht="19.05" customHeight="1" x14ac:dyDescent="0.25">
      <c r="A271" s="56"/>
      <c r="B271" s="95"/>
      <c r="C271" s="96"/>
      <c r="D271" s="96"/>
      <c r="E271" s="108"/>
      <c r="F271" s="98"/>
      <c r="G271" s="99"/>
      <c r="H271" s="99"/>
      <c r="I271" s="102"/>
      <c r="J271" s="97"/>
    </row>
    <row r="272" spans="1:10" ht="132" customHeight="1" x14ac:dyDescent="0.25">
      <c r="A272" s="56" t="s">
        <v>199</v>
      </c>
      <c r="B272" s="106" t="s">
        <v>833</v>
      </c>
      <c r="C272" s="106" t="s">
        <v>834</v>
      </c>
      <c r="D272" s="107" t="s">
        <v>835</v>
      </c>
      <c r="E272" s="108" t="s">
        <v>979</v>
      </c>
      <c r="F272" s="98">
        <v>870307289</v>
      </c>
      <c r="G272" s="99"/>
      <c r="H272" s="99" t="s">
        <v>210</v>
      </c>
      <c r="I272" s="97" t="s">
        <v>815</v>
      </c>
      <c r="J272" s="97" t="s">
        <v>816</v>
      </c>
    </row>
    <row r="273" spans="1:10" ht="19.05" customHeight="1" x14ac:dyDescent="0.25">
      <c r="A273" s="56"/>
      <c r="B273" s="95"/>
      <c r="C273" s="96"/>
      <c r="D273" s="96"/>
      <c r="E273" s="108"/>
      <c r="F273" s="98"/>
      <c r="G273" s="99"/>
      <c r="H273" s="99"/>
      <c r="I273" s="102"/>
      <c r="J273" s="97"/>
    </row>
    <row r="274" spans="1:10" ht="132" customHeight="1" x14ac:dyDescent="0.25">
      <c r="A274" s="56" t="s">
        <v>200</v>
      </c>
      <c r="B274" s="106" t="s">
        <v>833</v>
      </c>
      <c r="C274" s="106" t="s">
        <v>836</v>
      </c>
      <c r="D274" s="107" t="s">
        <v>837</v>
      </c>
      <c r="E274" s="108" t="s">
        <v>980</v>
      </c>
      <c r="F274" s="98">
        <v>861685453</v>
      </c>
      <c r="G274" s="99"/>
      <c r="H274" s="99" t="s">
        <v>210</v>
      </c>
      <c r="I274" s="97" t="s">
        <v>815</v>
      </c>
      <c r="J274" s="97" t="s">
        <v>816</v>
      </c>
    </row>
    <row r="275" spans="1:10" ht="19.05" customHeight="1" x14ac:dyDescent="0.25">
      <c r="A275" s="56"/>
      <c r="B275" s="95"/>
      <c r="C275" s="96"/>
      <c r="D275" s="96"/>
      <c r="E275" s="108"/>
      <c r="F275" s="98"/>
      <c r="G275" s="99"/>
      <c r="H275" s="99"/>
      <c r="I275" s="102"/>
      <c r="J275" s="97"/>
    </row>
    <row r="276" spans="1:10" ht="132" customHeight="1" x14ac:dyDescent="0.25">
      <c r="A276" s="56" t="s">
        <v>201</v>
      </c>
      <c r="B276" s="106" t="s">
        <v>838</v>
      </c>
      <c r="C276" s="106" t="s">
        <v>839</v>
      </c>
      <c r="D276" s="107" t="s">
        <v>840</v>
      </c>
      <c r="E276" s="108" t="s">
        <v>981</v>
      </c>
      <c r="F276" s="98" t="s">
        <v>206</v>
      </c>
      <c r="G276" s="99"/>
      <c r="H276" s="99" t="s">
        <v>210</v>
      </c>
      <c r="I276" s="97" t="s">
        <v>815</v>
      </c>
      <c r="J276" s="97" t="s">
        <v>816</v>
      </c>
    </row>
    <row r="277" spans="1:10" ht="19.05" customHeight="1" x14ac:dyDescent="0.25">
      <c r="A277" s="56"/>
      <c r="B277" s="95"/>
      <c r="C277" s="96"/>
      <c r="D277" s="96"/>
      <c r="E277" s="108"/>
      <c r="F277" s="98"/>
      <c r="G277" s="99"/>
      <c r="H277" s="99"/>
      <c r="I277" s="102"/>
      <c r="J277" s="97"/>
    </row>
    <row r="278" spans="1:10" ht="132" customHeight="1" x14ac:dyDescent="0.25">
      <c r="A278" s="56" t="s">
        <v>202</v>
      </c>
      <c r="B278" s="106" t="s">
        <v>98</v>
      </c>
      <c r="C278" s="106" t="s">
        <v>841</v>
      </c>
      <c r="D278" s="107" t="s">
        <v>842</v>
      </c>
      <c r="E278" s="108" t="s">
        <v>982</v>
      </c>
      <c r="F278" s="98">
        <v>971196246</v>
      </c>
      <c r="G278" s="99"/>
      <c r="H278" s="99" t="s">
        <v>210</v>
      </c>
      <c r="I278" s="97" t="s">
        <v>815</v>
      </c>
      <c r="J278" s="97" t="s">
        <v>816</v>
      </c>
    </row>
    <row r="279" spans="1:10" ht="19.05" customHeight="1" x14ac:dyDescent="0.25">
      <c r="A279" s="56"/>
      <c r="B279" s="95"/>
      <c r="C279" s="96"/>
      <c r="D279" s="96"/>
      <c r="E279" s="108"/>
      <c r="F279" s="98"/>
      <c r="G279" s="99"/>
      <c r="H279" s="99"/>
      <c r="I279" s="102"/>
      <c r="J279" s="97"/>
    </row>
    <row r="280" spans="1:10" ht="132" customHeight="1" x14ac:dyDescent="0.25">
      <c r="A280" s="56" t="s">
        <v>203</v>
      </c>
      <c r="B280" s="106" t="s">
        <v>59</v>
      </c>
      <c r="C280" s="106" t="s">
        <v>843</v>
      </c>
      <c r="D280" s="107" t="s">
        <v>844</v>
      </c>
      <c r="E280" s="108" t="s">
        <v>983</v>
      </c>
      <c r="F280" s="98">
        <v>930753478</v>
      </c>
      <c r="G280" s="99"/>
      <c r="H280" s="99" t="s">
        <v>210</v>
      </c>
      <c r="I280" s="97" t="s">
        <v>815</v>
      </c>
      <c r="J280" s="97" t="s">
        <v>816</v>
      </c>
    </row>
    <row r="281" spans="1:10" ht="19.05" customHeight="1" x14ac:dyDescent="0.25">
      <c r="A281" s="56"/>
      <c r="B281" s="95"/>
      <c r="C281" s="96"/>
      <c r="D281" s="96"/>
      <c r="E281" s="108"/>
      <c r="F281" s="98"/>
      <c r="G281" s="99"/>
      <c r="H281" s="99"/>
      <c r="I281" s="102"/>
      <c r="J281" s="97"/>
    </row>
    <row r="282" spans="1:10" ht="132" customHeight="1" x14ac:dyDescent="0.25">
      <c r="A282" s="56" t="s">
        <v>204</v>
      </c>
      <c r="B282" s="106" t="s">
        <v>817</v>
      </c>
      <c r="C282" s="106" t="s">
        <v>845</v>
      </c>
      <c r="D282" s="107" t="s">
        <v>846</v>
      </c>
      <c r="E282" s="108" t="s">
        <v>984</v>
      </c>
      <c r="F282" s="98">
        <v>915188585</v>
      </c>
      <c r="G282" s="99"/>
      <c r="H282" s="99" t="s">
        <v>210</v>
      </c>
      <c r="I282" s="97" t="s">
        <v>815</v>
      </c>
      <c r="J282" s="97" t="s">
        <v>816</v>
      </c>
    </row>
    <row r="283" spans="1:10" ht="19.05" customHeight="1" x14ac:dyDescent="0.25">
      <c r="A283" s="56"/>
      <c r="B283" s="95"/>
      <c r="C283" s="96"/>
      <c r="D283" s="96"/>
      <c r="E283" s="108"/>
      <c r="F283" s="98"/>
      <c r="G283" s="99"/>
      <c r="H283" s="99"/>
      <c r="I283" s="102"/>
      <c r="J283" s="97"/>
    </row>
    <row r="284" spans="1:10" ht="132" customHeight="1" x14ac:dyDescent="0.25">
      <c r="A284" s="56" t="s">
        <v>205</v>
      </c>
      <c r="B284" s="106" t="s">
        <v>59</v>
      </c>
      <c r="C284" s="106" t="s">
        <v>847</v>
      </c>
      <c r="D284" s="107" t="s">
        <v>848</v>
      </c>
      <c r="E284" s="108" t="s">
        <v>985</v>
      </c>
      <c r="F284" s="98">
        <v>878170678</v>
      </c>
      <c r="G284" s="99"/>
      <c r="H284" s="99" t="s">
        <v>210</v>
      </c>
      <c r="I284" s="97" t="s">
        <v>815</v>
      </c>
      <c r="J284" s="97" t="s">
        <v>816</v>
      </c>
    </row>
    <row r="285" spans="1:10" ht="19.05" customHeight="1" x14ac:dyDescent="0.25">
      <c r="A285" s="56"/>
      <c r="B285" s="95"/>
      <c r="C285" s="96"/>
      <c r="D285" s="96"/>
      <c r="E285" s="108"/>
      <c r="F285" s="98"/>
      <c r="G285" s="99"/>
      <c r="H285" s="99"/>
      <c r="I285" s="102"/>
      <c r="J285" s="97"/>
    </row>
    <row r="286" spans="1:10" ht="132" customHeight="1" x14ac:dyDescent="0.25">
      <c r="A286" s="56" t="s">
        <v>207</v>
      </c>
      <c r="B286" s="106" t="s">
        <v>98</v>
      </c>
      <c r="C286" s="106" t="s">
        <v>849</v>
      </c>
      <c r="D286" s="107" t="s">
        <v>544</v>
      </c>
      <c r="E286" s="108" t="s">
        <v>986</v>
      </c>
      <c r="F286" s="98" t="s">
        <v>206</v>
      </c>
      <c r="G286" s="99"/>
      <c r="H286" s="99" t="s">
        <v>210</v>
      </c>
      <c r="I286" s="97" t="s">
        <v>815</v>
      </c>
      <c r="J286" s="97" t="s">
        <v>816</v>
      </c>
    </row>
    <row r="287" spans="1:10" ht="19.05" customHeight="1" x14ac:dyDescent="0.25">
      <c r="A287" s="56"/>
      <c r="B287" s="95"/>
      <c r="C287" s="96"/>
      <c r="D287" s="96"/>
      <c r="E287" s="108"/>
      <c r="F287" s="98"/>
      <c r="G287" s="99"/>
      <c r="H287" s="99"/>
      <c r="I287" s="102"/>
      <c r="J287" s="97"/>
    </row>
    <row r="288" spans="1:10" ht="132" customHeight="1" x14ac:dyDescent="0.25">
      <c r="A288" s="56" t="s">
        <v>208</v>
      </c>
      <c r="B288" s="106" t="s">
        <v>817</v>
      </c>
      <c r="C288" s="106" t="s">
        <v>850</v>
      </c>
      <c r="D288" s="107" t="s">
        <v>851</v>
      </c>
      <c r="E288" s="108" t="s">
        <v>986</v>
      </c>
      <c r="F288" s="98" t="s">
        <v>206</v>
      </c>
      <c r="G288" s="99"/>
      <c r="H288" s="99" t="s">
        <v>210</v>
      </c>
      <c r="I288" s="97" t="s">
        <v>815</v>
      </c>
      <c r="J288" s="97" t="s">
        <v>816</v>
      </c>
    </row>
    <row r="289" spans="1:10" ht="19.05" customHeight="1" x14ac:dyDescent="0.25">
      <c r="A289" s="56"/>
      <c r="B289" s="95"/>
      <c r="C289" s="96"/>
      <c r="D289" s="96"/>
      <c r="E289" s="108"/>
      <c r="F289" s="98"/>
      <c r="G289" s="99"/>
      <c r="H289" s="99"/>
      <c r="I289" s="102"/>
      <c r="J289" s="97"/>
    </row>
    <row r="290" spans="1:10" ht="132" customHeight="1" x14ac:dyDescent="0.25">
      <c r="A290" s="56" t="s">
        <v>209</v>
      </c>
      <c r="B290" s="106" t="s">
        <v>59</v>
      </c>
      <c r="C290" s="106" t="s">
        <v>852</v>
      </c>
      <c r="D290" s="107" t="s">
        <v>853</v>
      </c>
      <c r="E290" s="108" t="s">
        <v>987</v>
      </c>
      <c r="F290" s="98">
        <v>859146381</v>
      </c>
      <c r="G290" s="99"/>
      <c r="H290" s="99" t="s">
        <v>210</v>
      </c>
      <c r="I290" s="97" t="s">
        <v>815</v>
      </c>
      <c r="J290" s="97" t="s">
        <v>816</v>
      </c>
    </row>
    <row r="291" spans="1:10" ht="19.05" customHeight="1" x14ac:dyDescent="0.25">
      <c r="A291" s="56"/>
      <c r="B291" s="95"/>
      <c r="C291" s="96"/>
      <c r="D291" s="96"/>
      <c r="E291" s="108"/>
      <c r="F291" s="98"/>
      <c r="G291" s="99"/>
      <c r="H291" s="99"/>
      <c r="I291" s="102"/>
      <c r="J291" s="97"/>
    </row>
    <row r="292" spans="1:10" ht="132" customHeight="1" x14ac:dyDescent="0.25">
      <c r="A292" s="56" t="s">
        <v>212</v>
      </c>
      <c r="B292" s="106" t="s">
        <v>59</v>
      </c>
      <c r="C292" s="106" t="s">
        <v>721</v>
      </c>
      <c r="D292" s="107" t="s">
        <v>854</v>
      </c>
      <c r="E292" s="108" t="s">
        <v>988</v>
      </c>
      <c r="F292" s="98">
        <v>865068224</v>
      </c>
      <c r="G292" s="99"/>
      <c r="H292" s="99" t="s">
        <v>210</v>
      </c>
      <c r="I292" s="97" t="s">
        <v>815</v>
      </c>
      <c r="J292" s="97" t="s">
        <v>816</v>
      </c>
    </row>
    <row r="293" spans="1:10" ht="19.05" customHeight="1" x14ac:dyDescent="0.25">
      <c r="A293" s="56"/>
      <c r="B293" s="95"/>
      <c r="C293" s="96"/>
      <c r="D293" s="96"/>
      <c r="E293" s="108"/>
      <c r="F293" s="98"/>
      <c r="G293" s="99"/>
      <c r="H293" s="99"/>
      <c r="I293" s="102"/>
      <c r="J293" s="97"/>
    </row>
    <row r="294" spans="1:10" ht="132" customHeight="1" x14ac:dyDescent="0.25">
      <c r="A294" s="56" t="s">
        <v>213</v>
      </c>
      <c r="B294" s="106" t="s">
        <v>59</v>
      </c>
      <c r="C294" s="106" t="s">
        <v>855</v>
      </c>
      <c r="D294" s="107" t="s">
        <v>856</v>
      </c>
      <c r="E294" s="108" t="s">
        <v>989</v>
      </c>
      <c r="F294" s="98">
        <v>922541936</v>
      </c>
      <c r="G294" s="99"/>
      <c r="H294" s="99" t="s">
        <v>210</v>
      </c>
      <c r="I294" s="97" t="s">
        <v>815</v>
      </c>
      <c r="J294" s="97" t="s">
        <v>816</v>
      </c>
    </row>
    <row r="295" spans="1:10" ht="19.05" customHeight="1" x14ac:dyDescent="0.25">
      <c r="A295" s="56"/>
      <c r="B295" s="95"/>
      <c r="C295" s="96"/>
      <c r="D295" s="96"/>
      <c r="E295" s="108"/>
      <c r="F295" s="98"/>
      <c r="G295" s="99"/>
      <c r="H295" s="99"/>
      <c r="I295" s="102"/>
      <c r="J295" s="97"/>
    </row>
    <row r="296" spans="1:10" ht="132" customHeight="1" x14ac:dyDescent="0.25">
      <c r="A296" s="56" t="s">
        <v>214</v>
      </c>
      <c r="B296" s="106" t="s">
        <v>59</v>
      </c>
      <c r="C296" s="106" t="s">
        <v>857</v>
      </c>
      <c r="D296" s="107" t="s">
        <v>858</v>
      </c>
      <c r="E296" s="108" t="s">
        <v>990</v>
      </c>
      <c r="F296" s="98">
        <v>989149644</v>
      </c>
      <c r="G296" s="99"/>
      <c r="H296" s="99" t="s">
        <v>210</v>
      </c>
      <c r="I296" s="97" t="s">
        <v>815</v>
      </c>
      <c r="J296" s="97" t="s">
        <v>816</v>
      </c>
    </row>
    <row r="297" spans="1:10" ht="19.05" customHeight="1" x14ac:dyDescent="0.25">
      <c r="A297" s="56"/>
      <c r="B297" s="95"/>
      <c r="C297" s="96"/>
      <c r="D297" s="96"/>
      <c r="E297" s="108"/>
      <c r="F297" s="98"/>
      <c r="G297" s="99"/>
      <c r="H297" s="99"/>
      <c r="I297" s="102"/>
      <c r="J297" s="97"/>
    </row>
    <row r="298" spans="1:10" ht="132" customHeight="1" x14ac:dyDescent="0.25">
      <c r="A298" s="56" t="s">
        <v>215</v>
      </c>
      <c r="B298" s="106" t="s">
        <v>838</v>
      </c>
      <c r="C298" s="106" t="s">
        <v>859</v>
      </c>
      <c r="D298" s="107" t="s">
        <v>860</v>
      </c>
      <c r="E298" s="108" t="s">
        <v>991</v>
      </c>
      <c r="F298" s="98">
        <v>928200091</v>
      </c>
      <c r="G298" s="99"/>
      <c r="H298" s="99" t="s">
        <v>210</v>
      </c>
      <c r="I298" s="97" t="s">
        <v>815</v>
      </c>
      <c r="J298" s="97" t="s">
        <v>816</v>
      </c>
    </row>
    <row r="299" spans="1:10" ht="19.05" customHeight="1" x14ac:dyDescent="0.25">
      <c r="A299" s="56"/>
      <c r="B299" s="95"/>
      <c r="C299" s="96"/>
      <c r="D299" s="96"/>
      <c r="E299" s="108"/>
      <c r="F299" s="98"/>
      <c r="G299" s="99"/>
      <c r="H299" s="99"/>
      <c r="I299" s="102"/>
      <c r="J299" s="97"/>
    </row>
    <row r="300" spans="1:10" ht="132" customHeight="1" x14ac:dyDescent="0.25">
      <c r="A300" s="56" t="s">
        <v>216</v>
      </c>
      <c r="B300" s="106" t="s">
        <v>59</v>
      </c>
      <c r="C300" s="106" t="s">
        <v>861</v>
      </c>
      <c r="D300" s="107" t="s">
        <v>862</v>
      </c>
      <c r="E300" s="108" t="s">
        <v>992</v>
      </c>
      <c r="F300" s="98">
        <v>818458511</v>
      </c>
      <c r="G300" s="99"/>
      <c r="H300" s="99" t="s">
        <v>210</v>
      </c>
      <c r="I300" s="97" t="s">
        <v>815</v>
      </c>
      <c r="J300" s="97" t="s">
        <v>816</v>
      </c>
    </row>
    <row r="301" spans="1:10" ht="19.05" customHeight="1" x14ac:dyDescent="0.25">
      <c r="A301" s="56"/>
      <c r="B301" s="95"/>
      <c r="C301" s="96"/>
      <c r="D301" s="96"/>
      <c r="E301" s="108"/>
      <c r="F301" s="98"/>
      <c r="G301" s="99"/>
      <c r="H301" s="99"/>
      <c r="I301" s="102"/>
      <c r="J301" s="97"/>
    </row>
    <row r="302" spans="1:10" ht="132" customHeight="1" x14ac:dyDescent="0.25">
      <c r="A302" s="56" t="s">
        <v>217</v>
      </c>
      <c r="B302" s="106" t="s">
        <v>817</v>
      </c>
      <c r="C302" s="106" t="s">
        <v>863</v>
      </c>
      <c r="D302" s="107" t="s">
        <v>864</v>
      </c>
      <c r="E302" s="108" t="s">
        <v>993</v>
      </c>
      <c r="F302" s="98">
        <v>945653256</v>
      </c>
      <c r="G302" s="99"/>
      <c r="H302" s="99" t="s">
        <v>210</v>
      </c>
      <c r="I302" s="97" t="s">
        <v>815</v>
      </c>
      <c r="J302" s="97" t="s">
        <v>816</v>
      </c>
    </row>
    <row r="303" spans="1:10" ht="19.05" customHeight="1" x14ac:dyDescent="0.25">
      <c r="A303" s="56"/>
      <c r="B303" s="95"/>
      <c r="C303" s="96"/>
      <c r="D303" s="96"/>
      <c r="E303" s="108"/>
      <c r="F303" s="98"/>
      <c r="G303" s="99"/>
      <c r="H303" s="99"/>
      <c r="I303" s="102"/>
      <c r="J303" s="97"/>
    </row>
    <row r="304" spans="1:10" ht="132" customHeight="1" x14ac:dyDescent="0.25">
      <c r="A304" s="56" t="s">
        <v>218</v>
      </c>
      <c r="B304" s="106" t="s">
        <v>821</v>
      </c>
      <c r="C304" s="106" t="s">
        <v>865</v>
      </c>
      <c r="D304" s="107" t="s">
        <v>866</v>
      </c>
      <c r="E304" s="108" t="s">
        <v>994</v>
      </c>
      <c r="F304" s="98">
        <v>872696326</v>
      </c>
      <c r="G304" s="99"/>
      <c r="H304" s="99" t="s">
        <v>210</v>
      </c>
      <c r="I304" s="97" t="s">
        <v>815</v>
      </c>
      <c r="J304" s="97" t="s">
        <v>816</v>
      </c>
    </row>
    <row r="305" spans="1:10" ht="19.05" customHeight="1" x14ac:dyDescent="0.25">
      <c r="A305" s="56"/>
      <c r="B305" s="95"/>
      <c r="C305" s="96"/>
      <c r="D305" s="96"/>
      <c r="E305" s="108"/>
      <c r="F305" s="98"/>
      <c r="G305" s="99"/>
      <c r="H305" s="99"/>
      <c r="I305" s="102"/>
      <c r="J305" s="97"/>
    </row>
    <row r="306" spans="1:10" ht="132" customHeight="1" x14ac:dyDescent="0.25">
      <c r="A306" s="56" t="s">
        <v>219</v>
      </c>
      <c r="B306" s="106" t="s">
        <v>817</v>
      </c>
      <c r="C306" s="106" t="s">
        <v>867</v>
      </c>
      <c r="D306" s="107" t="s">
        <v>868</v>
      </c>
      <c r="E306" s="108" t="s">
        <v>995</v>
      </c>
      <c r="F306" s="98">
        <v>966529141</v>
      </c>
      <c r="G306" s="99"/>
      <c r="H306" s="99" t="s">
        <v>210</v>
      </c>
      <c r="I306" s="97" t="s">
        <v>815</v>
      </c>
      <c r="J306" s="97" t="s">
        <v>816</v>
      </c>
    </row>
    <row r="307" spans="1:10" ht="19.05" customHeight="1" x14ac:dyDescent="0.25">
      <c r="A307" s="56"/>
      <c r="B307" s="95"/>
      <c r="C307" s="96"/>
      <c r="D307" s="96"/>
      <c r="E307" s="108"/>
      <c r="F307" s="98"/>
      <c r="G307" s="99"/>
      <c r="H307" s="99"/>
      <c r="I307" s="102"/>
      <c r="J307" s="97"/>
    </row>
    <row r="308" spans="1:10" ht="132" customHeight="1" x14ac:dyDescent="0.25">
      <c r="A308" s="56" t="s">
        <v>220</v>
      </c>
      <c r="B308" s="106" t="s">
        <v>98</v>
      </c>
      <c r="C308" s="106" t="s">
        <v>869</v>
      </c>
      <c r="D308" s="107" t="s">
        <v>870</v>
      </c>
      <c r="E308" s="108" t="s">
        <v>996</v>
      </c>
      <c r="F308" s="98">
        <v>901998244</v>
      </c>
      <c r="G308" s="99"/>
      <c r="H308" s="99" t="s">
        <v>210</v>
      </c>
      <c r="I308" s="97" t="s">
        <v>815</v>
      </c>
      <c r="J308" s="97" t="s">
        <v>816</v>
      </c>
    </row>
    <row r="309" spans="1:10" ht="19.05" customHeight="1" x14ac:dyDescent="0.25">
      <c r="A309" s="56"/>
      <c r="B309" s="95"/>
      <c r="C309" s="96"/>
      <c r="D309" s="96"/>
      <c r="E309" s="108"/>
      <c r="F309" s="98"/>
      <c r="G309" s="99"/>
      <c r="H309" s="99"/>
      <c r="I309" s="102"/>
      <c r="J309" s="97"/>
    </row>
    <row r="310" spans="1:10" ht="132" customHeight="1" x14ac:dyDescent="0.25">
      <c r="A310" s="56" t="s">
        <v>221</v>
      </c>
      <c r="B310" s="106" t="s">
        <v>59</v>
      </c>
      <c r="C310" s="106" t="s">
        <v>871</v>
      </c>
      <c r="D310" s="107" t="s">
        <v>872</v>
      </c>
      <c r="E310" s="108" t="s">
        <v>997</v>
      </c>
      <c r="F310" s="98">
        <v>859571489</v>
      </c>
      <c r="G310" s="99"/>
      <c r="H310" s="99" t="s">
        <v>210</v>
      </c>
      <c r="I310" s="97" t="s">
        <v>815</v>
      </c>
      <c r="J310" s="97" t="s">
        <v>816</v>
      </c>
    </row>
    <row r="311" spans="1:10" ht="19.05" customHeight="1" x14ac:dyDescent="0.25">
      <c r="A311" s="56"/>
      <c r="B311" s="95"/>
      <c r="C311" s="96"/>
      <c r="D311" s="96"/>
      <c r="E311" s="108"/>
      <c r="F311" s="98"/>
      <c r="G311" s="99"/>
      <c r="H311" s="99"/>
      <c r="I311" s="102"/>
      <c r="J311" s="97"/>
    </row>
    <row r="312" spans="1:10" ht="132" customHeight="1" x14ac:dyDescent="0.25">
      <c r="A312" s="56" t="s">
        <v>222</v>
      </c>
      <c r="B312" s="106" t="s">
        <v>98</v>
      </c>
      <c r="C312" s="106" t="s">
        <v>873</v>
      </c>
      <c r="D312" s="107" t="s">
        <v>874</v>
      </c>
      <c r="E312" s="108" t="s">
        <v>998</v>
      </c>
      <c r="F312" s="98" t="s">
        <v>206</v>
      </c>
      <c r="G312" s="99"/>
      <c r="H312" s="99" t="s">
        <v>210</v>
      </c>
      <c r="I312" s="97" t="s">
        <v>815</v>
      </c>
      <c r="J312" s="97" t="s">
        <v>816</v>
      </c>
    </row>
    <row r="313" spans="1:10" ht="19.05" customHeight="1" x14ac:dyDescent="0.25">
      <c r="A313" s="56"/>
      <c r="B313" s="95"/>
      <c r="C313" s="96"/>
      <c r="D313" s="96"/>
      <c r="E313" s="108"/>
      <c r="F313" s="98"/>
      <c r="G313" s="99"/>
      <c r="H313" s="99"/>
      <c r="I313" s="102"/>
      <c r="J313" s="97"/>
    </row>
    <row r="314" spans="1:10" ht="132" customHeight="1" x14ac:dyDescent="0.25">
      <c r="A314" s="56" t="s">
        <v>223</v>
      </c>
      <c r="B314" s="106" t="s">
        <v>821</v>
      </c>
      <c r="C314" s="106" t="s">
        <v>875</v>
      </c>
      <c r="D314" s="107" t="s">
        <v>876</v>
      </c>
      <c r="E314" s="108" t="s">
        <v>998</v>
      </c>
      <c r="F314" s="98" t="s">
        <v>206</v>
      </c>
      <c r="G314" s="99"/>
      <c r="H314" s="99" t="s">
        <v>210</v>
      </c>
      <c r="I314" s="97" t="s">
        <v>815</v>
      </c>
      <c r="J314" s="97" t="s">
        <v>816</v>
      </c>
    </row>
    <row r="315" spans="1:10" ht="19.05" customHeight="1" x14ac:dyDescent="0.25">
      <c r="A315" s="56"/>
      <c r="B315" s="95"/>
      <c r="C315" s="96"/>
      <c r="D315" s="96"/>
      <c r="E315" s="108"/>
      <c r="F315" s="98"/>
      <c r="G315" s="99"/>
      <c r="H315" s="99"/>
      <c r="I315" s="102"/>
      <c r="J315" s="97"/>
    </row>
    <row r="316" spans="1:10" ht="132" customHeight="1" x14ac:dyDescent="0.25">
      <c r="A316" s="56" t="s">
        <v>224</v>
      </c>
      <c r="B316" s="106" t="s">
        <v>821</v>
      </c>
      <c r="C316" s="106" t="s">
        <v>877</v>
      </c>
      <c r="D316" s="107" t="s">
        <v>878</v>
      </c>
      <c r="E316" s="108" t="s">
        <v>998</v>
      </c>
      <c r="F316" s="98" t="s">
        <v>206</v>
      </c>
      <c r="G316" s="99"/>
      <c r="H316" s="99" t="s">
        <v>210</v>
      </c>
      <c r="I316" s="97" t="s">
        <v>815</v>
      </c>
      <c r="J316" s="97" t="s">
        <v>816</v>
      </c>
    </row>
    <row r="317" spans="1:10" ht="19.05" customHeight="1" x14ac:dyDescent="0.25">
      <c r="A317" s="56"/>
      <c r="B317" s="95"/>
      <c r="C317" s="96"/>
      <c r="D317" s="96"/>
      <c r="E317" s="108"/>
      <c r="F317" s="98"/>
      <c r="G317" s="99"/>
      <c r="H317" s="99"/>
      <c r="I317" s="102"/>
      <c r="J317" s="97"/>
    </row>
    <row r="318" spans="1:10" ht="132" customHeight="1" x14ac:dyDescent="0.25">
      <c r="A318" s="56" t="s">
        <v>225</v>
      </c>
      <c r="B318" s="106" t="s">
        <v>821</v>
      </c>
      <c r="C318" s="106" t="s">
        <v>879</v>
      </c>
      <c r="D318" s="107" t="s">
        <v>880</v>
      </c>
      <c r="E318" s="108" t="s">
        <v>999</v>
      </c>
      <c r="F318" s="98">
        <v>818553308</v>
      </c>
      <c r="G318" s="99"/>
      <c r="H318" s="99" t="s">
        <v>210</v>
      </c>
      <c r="I318" s="97" t="s">
        <v>815</v>
      </c>
      <c r="J318" s="97" t="s">
        <v>816</v>
      </c>
    </row>
    <row r="319" spans="1:10" ht="19.05" customHeight="1" x14ac:dyDescent="0.25">
      <c r="A319" s="56"/>
      <c r="B319" s="95"/>
      <c r="C319" s="96"/>
      <c r="D319" s="96"/>
      <c r="E319" s="108"/>
      <c r="F319" s="98"/>
      <c r="G319" s="99"/>
      <c r="H319" s="99"/>
      <c r="I319" s="102"/>
      <c r="J319" s="97"/>
    </row>
    <row r="320" spans="1:10" ht="132" customHeight="1" x14ac:dyDescent="0.25">
      <c r="A320" s="56" t="s">
        <v>226</v>
      </c>
      <c r="B320" s="106" t="s">
        <v>59</v>
      </c>
      <c r="C320" s="106" t="s">
        <v>881</v>
      </c>
      <c r="D320" s="107" t="s">
        <v>882</v>
      </c>
      <c r="E320" s="108" t="s">
        <v>1000</v>
      </c>
      <c r="F320" s="98" t="s">
        <v>206</v>
      </c>
      <c r="G320" s="99"/>
      <c r="H320" s="99" t="s">
        <v>210</v>
      </c>
      <c r="I320" s="97" t="s">
        <v>815</v>
      </c>
      <c r="J320" s="97" t="s">
        <v>816</v>
      </c>
    </row>
    <row r="321" spans="1:10" ht="19.05" customHeight="1" x14ac:dyDescent="0.25">
      <c r="A321" s="56"/>
      <c r="B321" s="95"/>
      <c r="C321" s="96"/>
      <c r="D321" s="96"/>
      <c r="E321" s="108"/>
      <c r="F321" s="98"/>
      <c r="G321" s="99"/>
      <c r="H321" s="99"/>
      <c r="I321" s="102"/>
      <c r="J321" s="97"/>
    </row>
    <row r="322" spans="1:10" ht="132" customHeight="1" x14ac:dyDescent="0.25">
      <c r="A322" s="56" t="s">
        <v>227</v>
      </c>
      <c r="B322" s="106" t="s">
        <v>59</v>
      </c>
      <c r="C322" s="106" t="s">
        <v>883</v>
      </c>
      <c r="D322" s="107" t="s">
        <v>884</v>
      </c>
      <c r="E322" s="108" t="s">
        <v>1000</v>
      </c>
      <c r="F322" s="98" t="s">
        <v>206</v>
      </c>
      <c r="G322" s="99"/>
      <c r="H322" s="99" t="s">
        <v>210</v>
      </c>
      <c r="I322" s="97" t="s">
        <v>815</v>
      </c>
      <c r="J322" s="97" t="s">
        <v>816</v>
      </c>
    </row>
    <row r="323" spans="1:10" ht="19.05" customHeight="1" x14ac:dyDescent="0.25">
      <c r="A323" s="56"/>
      <c r="B323" s="95"/>
      <c r="C323" s="96"/>
      <c r="D323" s="96"/>
      <c r="E323" s="108"/>
      <c r="F323" s="98"/>
      <c r="G323" s="99"/>
      <c r="H323" s="99"/>
      <c r="I323" s="102"/>
      <c r="J323" s="97"/>
    </row>
    <row r="324" spans="1:10" ht="132" customHeight="1" x14ac:dyDescent="0.25">
      <c r="A324" s="56" t="s">
        <v>228</v>
      </c>
      <c r="B324" s="106" t="s">
        <v>59</v>
      </c>
      <c r="C324" s="106" t="s">
        <v>885</v>
      </c>
      <c r="D324" s="107" t="s">
        <v>886</v>
      </c>
      <c r="E324" s="108" t="s">
        <v>898</v>
      </c>
      <c r="F324" s="98" t="s">
        <v>206</v>
      </c>
      <c r="G324" s="99"/>
      <c r="H324" s="99" t="s">
        <v>210</v>
      </c>
      <c r="I324" s="97" t="s">
        <v>815</v>
      </c>
      <c r="J324" s="97" t="s">
        <v>816</v>
      </c>
    </row>
    <row r="325" spans="1:10" ht="19.05" customHeight="1" x14ac:dyDescent="0.25">
      <c r="A325" s="56"/>
      <c r="B325" s="95"/>
      <c r="C325" s="96"/>
      <c r="D325" s="96"/>
      <c r="E325" s="108"/>
      <c r="F325" s="98"/>
      <c r="G325" s="99"/>
      <c r="H325" s="99"/>
      <c r="I325" s="102"/>
      <c r="J325" s="97"/>
    </row>
    <row r="326" spans="1:10" ht="132" customHeight="1" x14ac:dyDescent="0.25">
      <c r="A326" s="56" t="s">
        <v>229</v>
      </c>
      <c r="B326" s="106" t="s">
        <v>98</v>
      </c>
      <c r="C326" s="106" t="s">
        <v>302</v>
      </c>
      <c r="D326" s="107" t="s">
        <v>887</v>
      </c>
      <c r="E326" s="108" t="s">
        <v>898</v>
      </c>
      <c r="F326" s="98" t="s">
        <v>206</v>
      </c>
      <c r="G326" s="99"/>
      <c r="H326" s="99" t="s">
        <v>210</v>
      </c>
      <c r="I326" s="97" t="s">
        <v>815</v>
      </c>
      <c r="J326" s="97" t="s">
        <v>816</v>
      </c>
    </row>
    <row r="327" spans="1:10" ht="19.05" customHeight="1" x14ac:dyDescent="0.25">
      <c r="A327" s="56"/>
      <c r="B327" s="95"/>
      <c r="C327" s="96"/>
      <c r="D327" s="96"/>
      <c r="E327" s="108"/>
      <c r="F327" s="98"/>
      <c r="G327" s="99"/>
      <c r="H327" s="99"/>
      <c r="I327" s="102"/>
      <c r="J327" s="97"/>
    </row>
    <row r="328" spans="1:10" ht="132" customHeight="1" x14ac:dyDescent="0.25">
      <c r="A328" s="56" t="s">
        <v>230</v>
      </c>
      <c r="B328" s="106" t="s">
        <v>98</v>
      </c>
      <c r="C328" s="106" t="s">
        <v>888</v>
      </c>
      <c r="D328" s="107" t="s">
        <v>889</v>
      </c>
      <c r="E328" s="108" t="s">
        <v>898</v>
      </c>
      <c r="F328" s="98" t="s">
        <v>206</v>
      </c>
      <c r="G328" s="99"/>
      <c r="H328" s="99" t="s">
        <v>210</v>
      </c>
      <c r="I328" s="97" t="s">
        <v>815</v>
      </c>
      <c r="J328" s="97" t="s">
        <v>816</v>
      </c>
    </row>
    <row r="329" spans="1:10" ht="19.05" customHeight="1" x14ac:dyDescent="0.25">
      <c r="A329" s="56"/>
      <c r="B329" s="95"/>
      <c r="C329" s="96"/>
      <c r="D329" s="96"/>
      <c r="E329" s="108"/>
      <c r="F329" s="98"/>
      <c r="G329" s="99"/>
      <c r="H329" s="99"/>
      <c r="I329" s="102"/>
      <c r="J329" s="97"/>
    </row>
    <row r="330" spans="1:10" ht="132" customHeight="1" x14ac:dyDescent="0.25">
      <c r="A330" s="56" t="s">
        <v>231</v>
      </c>
      <c r="B330" s="106" t="s">
        <v>98</v>
      </c>
      <c r="C330" s="106" t="s">
        <v>890</v>
      </c>
      <c r="D330" s="107" t="s">
        <v>891</v>
      </c>
      <c r="E330" s="108" t="s">
        <v>898</v>
      </c>
      <c r="F330" s="98" t="s">
        <v>206</v>
      </c>
      <c r="G330" s="99"/>
      <c r="H330" s="99" t="s">
        <v>210</v>
      </c>
      <c r="I330" s="97" t="s">
        <v>815</v>
      </c>
      <c r="J330" s="97" t="s">
        <v>816</v>
      </c>
    </row>
    <row r="331" spans="1:10" ht="19.05" customHeight="1" x14ac:dyDescent="0.25">
      <c r="A331" s="56"/>
      <c r="B331" s="95"/>
      <c r="C331" s="96"/>
      <c r="D331" s="96"/>
      <c r="E331" s="108"/>
      <c r="F331" s="98"/>
      <c r="G331" s="99"/>
      <c r="H331" s="99"/>
      <c r="I331" s="102"/>
      <c r="J331" s="97"/>
    </row>
    <row r="332" spans="1:10" ht="132" customHeight="1" x14ac:dyDescent="0.25">
      <c r="A332" s="56" t="s">
        <v>232</v>
      </c>
      <c r="B332" s="106" t="s">
        <v>98</v>
      </c>
      <c r="C332" s="106" t="s">
        <v>892</v>
      </c>
      <c r="D332" s="107" t="s">
        <v>893</v>
      </c>
      <c r="E332" s="108" t="s">
        <v>898</v>
      </c>
      <c r="F332" s="98" t="s">
        <v>206</v>
      </c>
      <c r="G332" s="99"/>
      <c r="H332" s="99" t="s">
        <v>210</v>
      </c>
      <c r="I332" s="97" t="s">
        <v>815</v>
      </c>
      <c r="J332" s="97" t="s">
        <v>816</v>
      </c>
    </row>
    <row r="333" spans="1:10" ht="19.05" customHeight="1" x14ac:dyDescent="0.25">
      <c r="A333" s="56"/>
      <c r="B333" s="95"/>
      <c r="C333" s="96"/>
      <c r="D333" s="96"/>
      <c r="E333" s="108"/>
      <c r="F333" s="98"/>
      <c r="G333" s="99"/>
      <c r="H333" s="99"/>
      <c r="I333" s="102"/>
      <c r="J333" s="97"/>
    </row>
    <row r="334" spans="1:10" ht="132" customHeight="1" x14ac:dyDescent="0.25">
      <c r="A334" s="56" t="s">
        <v>233</v>
      </c>
      <c r="B334" s="106" t="s">
        <v>98</v>
      </c>
      <c r="C334" s="106" t="s">
        <v>362</v>
      </c>
      <c r="D334" s="107" t="s">
        <v>894</v>
      </c>
      <c r="E334" s="108" t="s">
        <v>898</v>
      </c>
      <c r="F334" s="98" t="s">
        <v>206</v>
      </c>
      <c r="G334" s="99"/>
      <c r="H334" s="99" t="s">
        <v>210</v>
      </c>
      <c r="I334" s="97" t="s">
        <v>815</v>
      </c>
      <c r="J334" s="97" t="s">
        <v>816</v>
      </c>
    </row>
    <row r="335" spans="1:10" ht="19.05" customHeight="1" x14ac:dyDescent="0.25">
      <c r="A335" s="56"/>
      <c r="B335" s="95"/>
      <c r="C335" s="96"/>
      <c r="D335" s="96"/>
      <c r="E335" s="108"/>
      <c r="F335" s="98"/>
      <c r="G335" s="99"/>
      <c r="H335" s="99"/>
      <c r="I335" s="102"/>
      <c r="J335" s="97"/>
    </row>
    <row r="336" spans="1:10" ht="132" customHeight="1" x14ac:dyDescent="0.25">
      <c r="A336" s="56" t="s">
        <v>234</v>
      </c>
      <c r="B336" s="106" t="s">
        <v>98</v>
      </c>
      <c r="C336" s="106" t="s">
        <v>809</v>
      </c>
      <c r="D336" s="107" t="s">
        <v>810</v>
      </c>
      <c r="E336" s="108" t="s">
        <v>897</v>
      </c>
      <c r="F336" s="98" t="s">
        <v>206</v>
      </c>
      <c r="G336" s="99"/>
      <c r="H336" s="99" t="s">
        <v>210</v>
      </c>
      <c r="I336" s="97" t="s">
        <v>815</v>
      </c>
      <c r="J336" s="97" t="s">
        <v>816</v>
      </c>
    </row>
    <row r="337" spans="1:10" ht="19.05" customHeight="1" x14ac:dyDescent="0.25">
      <c r="A337" s="56"/>
      <c r="B337" s="95"/>
      <c r="C337" s="96"/>
      <c r="D337" s="96"/>
      <c r="E337" s="108"/>
      <c r="F337" s="98"/>
      <c r="G337" s="99"/>
      <c r="H337" s="99"/>
      <c r="I337" s="102"/>
      <c r="J337" s="97"/>
    </row>
    <row r="338" spans="1:10" ht="132" customHeight="1" x14ac:dyDescent="0.25">
      <c r="A338" s="56" t="s">
        <v>235</v>
      </c>
      <c r="B338" s="106" t="s">
        <v>98</v>
      </c>
      <c r="C338" s="106" t="s">
        <v>895</v>
      </c>
      <c r="D338" s="107" t="s">
        <v>896</v>
      </c>
      <c r="E338" s="108" t="s">
        <v>897</v>
      </c>
      <c r="F338" s="98" t="s">
        <v>206</v>
      </c>
      <c r="G338" s="99"/>
      <c r="H338" s="99" t="s">
        <v>210</v>
      </c>
      <c r="I338" s="97" t="s">
        <v>815</v>
      </c>
      <c r="J338" s="97" t="s">
        <v>816</v>
      </c>
    </row>
    <row r="339" spans="1:10" ht="24" customHeight="1" x14ac:dyDescent="0.25">
      <c r="A339" s="56"/>
      <c r="B339" s="95"/>
      <c r="C339" s="96"/>
      <c r="D339" s="96"/>
      <c r="E339" s="108"/>
      <c r="F339" s="98"/>
      <c r="G339" s="99"/>
      <c r="H339" s="99"/>
      <c r="I339" s="102"/>
      <c r="J339" s="97"/>
    </row>
    <row r="340" spans="1:10" ht="81" customHeight="1" x14ac:dyDescent="0.25">
      <c r="A340" s="56" t="s">
        <v>236</v>
      </c>
      <c r="B340" s="95" t="s">
        <v>278</v>
      </c>
      <c r="C340" s="96" t="s">
        <v>444</v>
      </c>
      <c r="D340" s="96" t="s">
        <v>445</v>
      </c>
      <c r="E340" s="97" t="s">
        <v>446</v>
      </c>
      <c r="F340" s="98">
        <v>955686529</v>
      </c>
      <c r="G340" s="99" t="s">
        <v>210</v>
      </c>
      <c r="H340" s="99"/>
      <c r="I340" s="102" t="s">
        <v>64</v>
      </c>
      <c r="J340" s="97" t="s">
        <v>443</v>
      </c>
    </row>
    <row r="341" spans="1:10" ht="24" customHeight="1" x14ac:dyDescent="0.25">
      <c r="A341" s="56"/>
      <c r="B341" s="95"/>
      <c r="C341" s="96"/>
      <c r="D341" s="96"/>
      <c r="E341" s="97"/>
      <c r="F341" s="98"/>
      <c r="G341" s="105"/>
      <c r="H341" s="99"/>
      <c r="I341" s="96"/>
      <c r="J341" s="101"/>
    </row>
    <row r="342" spans="1:10" ht="81" customHeight="1" x14ac:dyDescent="0.25">
      <c r="A342" s="56" t="s">
        <v>237</v>
      </c>
      <c r="B342" s="95" t="s">
        <v>278</v>
      </c>
      <c r="C342" s="96" t="s">
        <v>447</v>
      </c>
      <c r="D342" s="96" t="s">
        <v>448</v>
      </c>
      <c r="E342" s="97" t="s">
        <v>449</v>
      </c>
      <c r="F342" s="98">
        <v>646952683</v>
      </c>
      <c r="G342" s="99" t="s">
        <v>210</v>
      </c>
      <c r="H342" s="99"/>
      <c r="I342" s="102" t="s">
        <v>64</v>
      </c>
      <c r="J342" s="97" t="s">
        <v>443</v>
      </c>
    </row>
    <row r="343" spans="1:10" ht="24" customHeight="1" x14ac:dyDescent="0.25">
      <c r="A343" s="56"/>
      <c r="B343" s="95"/>
      <c r="C343" s="96"/>
      <c r="D343" s="96"/>
      <c r="E343" s="97"/>
      <c r="F343" s="98"/>
      <c r="G343" s="105"/>
      <c r="H343" s="99"/>
      <c r="I343" s="96"/>
      <c r="J343" s="101"/>
    </row>
    <row r="344" spans="1:10" ht="81" customHeight="1" x14ac:dyDescent="0.25">
      <c r="A344" s="56" t="s">
        <v>238</v>
      </c>
      <c r="B344" s="95" t="s">
        <v>278</v>
      </c>
      <c r="C344" s="96" t="s">
        <v>450</v>
      </c>
      <c r="D344" s="96" t="s">
        <v>451</v>
      </c>
      <c r="E344" s="97" t="s">
        <v>452</v>
      </c>
      <c r="F344" s="98">
        <v>953243268</v>
      </c>
      <c r="G344" s="99" t="s">
        <v>210</v>
      </c>
      <c r="H344" s="99"/>
      <c r="I344" s="102" t="s">
        <v>64</v>
      </c>
      <c r="J344" s="97" t="s">
        <v>443</v>
      </c>
    </row>
    <row r="345" spans="1:10" ht="24" customHeight="1" x14ac:dyDescent="0.25">
      <c r="A345" s="56"/>
      <c r="B345" s="95"/>
      <c r="C345" s="96"/>
      <c r="D345" s="96"/>
      <c r="E345" s="97"/>
      <c r="F345" s="98"/>
      <c r="G345" s="105"/>
      <c r="H345" s="99"/>
      <c r="I345" s="96"/>
      <c r="J345" s="101"/>
    </row>
    <row r="346" spans="1:10" ht="81" customHeight="1" x14ac:dyDescent="0.25">
      <c r="A346" s="56" t="s">
        <v>239</v>
      </c>
      <c r="B346" s="95" t="s">
        <v>278</v>
      </c>
      <c r="C346" s="96" t="s">
        <v>453</v>
      </c>
      <c r="D346" s="96" t="s">
        <v>454</v>
      </c>
      <c r="E346" s="97" t="s">
        <v>455</v>
      </c>
      <c r="F346" s="98">
        <v>931069754</v>
      </c>
      <c r="G346" s="99" t="s">
        <v>210</v>
      </c>
      <c r="H346" s="99"/>
      <c r="I346" s="102" t="s">
        <v>64</v>
      </c>
      <c r="J346" s="97" t="s">
        <v>443</v>
      </c>
    </row>
    <row r="347" spans="1:10" ht="24" customHeight="1" x14ac:dyDescent="0.25">
      <c r="A347" s="56"/>
      <c r="B347" s="95"/>
      <c r="C347" s="96"/>
      <c r="D347" s="96"/>
      <c r="E347" s="97"/>
      <c r="F347" s="98"/>
      <c r="G347" s="105"/>
      <c r="H347" s="99"/>
      <c r="I347" s="96"/>
      <c r="J347" s="101"/>
    </row>
    <row r="348" spans="1:10" ht="81" customHeight="1" x14ac:dyDescent="0.25">
      <c r="A348" s="56" t="s">
        <v>240</v>
      </c>
      <c r="B348" s="95" t="s">
        <v>278</v>
      </c>
      <c r="C348" s="96" t="s">
        <v>456</v>
      </c>
      <c r="D348" s="96" t="s">
        <v>457</v>
      </c>
      <c r="E348" s="97" t="s">
        <v>458</v>
      </c>
      <c r="F348" s="98">
        <v>655946634</v>
      </c>
      <c r="G348" s="99" t="s">
        <v>210</v>
      </c>
      <c r="H348" s="99"/>
      <c r="I348" s="102" t="s">
        <v>64</v>
      </c>
      <c r="J348" s="97" t="s">
        <v>443</v>
      </c>
    </row>
    <row r="349" spans="1:10" ht="24" customHeight="1" x14ac:dyDescent="0.25">
      <c r="A349" s="56"/>
      <c r="B349" s="95"/>
      <c r="C349" s="96"/>
      <c r="D349" s="96"/>
      <c r="E349" s="97"/>
      <c r="F349" s="98"/>
      <c r="G349" s="105"/>
      <c r="H349" s="99"/>
      <c r="I349" s="96"/>
      <c r="J349" s="101"/>
    </row>
    <row r="350" spans="1:10" ht="81" customHeight="1" x14ac:dyDescent="0.25">
      <c r="A350" s="56" t="s">
        <v>241</v>
      </c>
      <c r="B350" s="95" t="s">
        <v>278</v>
      </c>
      <c r="C350" s="96" t="s">
        <v>459</v>
      </c>
      <c r="D350" s="96" t="s">
        <v>460</v>
      </c>
      <c r="E350" s="97" t="s">
        <v>461</v>
      </c>
      <c r="F350" s="98">
        <v>813601275</v>
      </c>
      <c r="G350" s="99" t="s">
        <v>210</v>
      </c>
      <c r="H350" s="99"/>
      <c r="I350" s="102" t="s">
        <v>64</v>
      </c>
      <c r="J350" s="97" t="s">
        <v>443</v>
      </c>
    </row>
    <row r="351" spans="1:10" ht="24" customHeight="1" x14ac:dyDescent="0.25">
      <c r="A351" s="56"/>
      <c r="B351" s="95"/>
      <c r="C351" s="96"/>
      <c r="D351" s="96"/>
      <c r="E351" s="97"/>
      <c r="F351" s="98"/>
      <c r="G351" s="105"/>
      <c r="H351" s="99"/>
      <c r="I351" s="96"/>
      <c r="J351" s="101"/>
    </row>
    <row r="352" spans="1:10" ht="81" customHeight="1" x14ac:dyDescent="0.25">
      <c r="A352" s="56" t="s">
        <v>242</v>
      </c>
      <c r="B352" s="95" t="s">
        <v>278</v>
      </c>
      <c r="C352" s="96" t="s">
        <v>462</v>
      </c>
      <c r="D352" s="96" t="s">
        <v>463</v>
      </c>
      <c r="E352" s="97" t="s">
        <v>464</v>
      </c>
      <c r="F352" s="98">
        <v>931069754</v>
      </c>
      <c r="G352" s="99" t="s">
        <v>210</v>
      </c>
      <c r="H352" s="99"/>
      <c r="I352" s="102" t="s">
        <v>64</v>
      </c>
      <c r="J352" s="97" t="s">
        <v>443</v>
      </c>
    </row>
    <row r="353" spans="1:10" ht="24" customHeight="1" x14ac:dyDescent="0.25">
      <c r="A353" s="56"/>
      <c r="B353" s="95"/>
      <c r="C353" s="96"/>
      <c r="D353" s="96"/>
      <c r="E353" s="97"/>
      <c r="F353" s="98"/>
      <c r="G353" s="105"/>
      <c r="H353" s="99"/>
      <c r="I353" s="96"/>
      <c r="J353" s="101"/>
    </row>
    <row r="354" spans="1:10" ht="81" customHeight="1" x14ac:dyDescent="0.25">
      <c r="A354" s="56" t="s">
        <v>243</v>
      </c>
      <c r="B354" s="95" t="s">
        <v>278</v>
      </c>
      <c r="C354" s="96" t="s">
        <v>456</v>
      </c>
      <c r="D354" s="96" t="s">
        <v>457</v>
      </c>
      <c r="E354" s="97" t="s">
        <v>458</v>
      </c>
      <c r="F354" s="98">
        <v>655946634</v>
      </c>
      <c r="G354" s="99" t="s">
        <v>210</v>
      </c>
      <c r="H354" s="99"/>
      <c r="I354" s="102" t="s">
        <v>64</v>
      </c>
      <c r="J354" s="97" t="s">
        <v>443</v>
      </c>
    </row>
    <row r="355" spans="1:10" ht="24" customHeight="1" x14ac:dyDescent="0.25">
      <c r="A355" s="56"/>
      <c r="B355" s="95"/>
      <c r="C355" s="96"/>
      <c r="D355" s="96"/>
      <c r="E355" s="97"/>
      <c r="F355" s="98"/>
      <c r="G355" s="105"/>
      <c r="H355" s="99"/>
      <c r="I355" s="96"/>
      <c r="J355" s="101"/>
    </row>
    <row r="356" spans="1:10" ht="81" customHeight="1" x14ac:dyDescent="0.25">
      <c r="A356" s="56" t="s">
        <v>244</v>
      </c>
      <c r="B356" s="95" t="s">
        <v>278</v>
      </c>
      <c r="C356" s="96" t="s">
        <v>459</v>
      </c>
      <c r="D356" s="96" t="s">
        <v>460</v>
      </c>
      <c r="E356" s="97" t="s">
        <v>461</v>
      </c>
      <c r="F356" s="98">
        <v>813601275</v>
      </c>
      <c r="G356" s="99" t="s">
        <v>210</v>
      </c>
      <c r="H356" s="99"/>
      <c r="I356" s="102" t="s">
        <v>64</v>
      </c>
      <c r="J356" s="97" t="s">
        <v>443</v>
      </c>
    </row>
    <row r="357" spans="1:10" ht="24" customHeight="1" x14ac:dyDescent="0.25">
      <c r="A357" s="56"/>
      <c r="B357" s="95"/>
      <c r="C357" s="96"/>
      <c r="D357" s="96"/>
      <c r="E357" s="97"/>
      <c r="F357" s="98"/>
      <c r="G357" s="105"/>
      <c r="H357" s="99"/>
      <c r="I357" s="96"/>
      <c r="J357" s="101"/>
    </row>
    <row r="358" spans="1:10" ht="81" customHeight="1" x14ac:dyDescent="0.25">
      <c r="A358" s="56" t="s">
        <v>245</v>
      </c>
      <c r="B358" s="95" t="s">
        <v>278</v>
      </c>
      <c r="C358" s="96" t="s">
        <v>462</v>
      </c>
      <c r="D358" s="96" t="s">
        <v>463</v>
      </c>
      <c r="E358" s="97" t="s">
        <v>464</v>
      </c>
      <c r="F358" s="98">
        <v>867059177</v>
      </c>
      <c r="G358" s="99" t="s">
        <v>210</v>
      </c>
      <c r="H358" s="99"/>
      <c r="I358" s="102" t="s">
        <v>64</v>
      </c>
      <c r="J358" s="97" t="s">
        <v>443</v>
      </c>
    </row>
    <row r="359" spans="1:10" ht="24" customHeight="1" x14ac:dyDescent="0.25">
      <c r="A359" s="56"/>
      <c r="B359" s="95"/>
      <c r="C359" s="96"/>
      <c r="D359" s="96"/>
      <c r="E359" s="97"/>
      <c r="F359" s="98"/>
      <c r="G359" s="105"/>
      <c r="H359" s="99"/>
      <c r="I359" s="96"/>
      <c r="J359" s="101"/>
    </row>
    <row r="360" spans="1:10" ht="81" customHeight="1" x14ac:dyDescent="0.25">
      <c r="A360" s="56" t="s">
        <v>246</v>
      </c>
      <c r="B360" s="95" t="s">
        <v>278</v>
      </c>
      <c r="C360" s="96" t="s">
        <v>465</v>
      </c>
      <c r="D360" s="96" t="s">
        <v>466</v>
      </c>
      <c r="E360" s="97" t="s">
        <v>467</v>
      </c>
      <c r="F360" s="98">
        <v>852958534</v>
      </c>
      <c r="G360" s="99" t="s">
        <v>210</v>
      </c>
      <c r="H360" s="99"/>
      <c r="I360" s="102" t="s">
        <v>64</v>
      </c>
      <c r="J360" s="97" t="s">
        <v>443</v>
      </c>
    </row>
    <row r="361" spans="1:10" ht="24" customHeight="1" x14ac:dyDescent="0.25">
      <c r="A361" s="56"/>
      <c r="B361" s="95"/>
      <c r="C361" s="96"/>
      <c r="D361" s="96"/>
      <c r="E361" s="97"/>
      <c r="F361" s="98"/>
      <c r="G361" s="105"/>
      <c r="H361" s="99"/>
      <c r="I361" s="96"/>
      <c r="J361" s="101"/>
    </row>
    <row r="362" spans="1:10" ht="81" customHeight="1" x14ac:dyDescent="0.25">
      <c r="A362" s="56" t="s">
        <v>247</v>
      </c>
      <c r="B362" s="95" t="s">
        <v>278</v>
      </c>
      <c r="C362" s="96" t="s">
        <v>468</v>
      </c>
      <c r="D362" s="96" t="s">
        <v>469</v>
      </c>
      <c r="E362" s="97" t="s">
        <v>464</v>
      </c>
      <c r="F362" s="98">
        <v>621852055</v>
      </c>
      <c r="G362" s="99" t="s">
        <v>210</v>
      </c>
      <c r="H362" s="99"/>
      <c r="I362" s="102" t="s">
        <v>64</v>
      </c>
      <c r="J362" s="97" t="s">
        <v>443</v>
      </c>
    </row>
    <row r="363" spans="1:10" ht="24" customHeight="1" x14ac:dyDescent="0.25">
      <c r="A363" s="56"/>
      <c r="B363" s="95"/>
      <c r="C363" s="96"/>
      <c r="D363" s="96"/>
      <c r="E363" s="97"/>
      <c r="F363" s="98"/>
      <c r="G363" s="105"/>
      <c r="H363" s="99"/>
      <c r="I363" s="96"/>
      <c r="J363" s="101"/>
    </row>
    <row r="364" spans="1:10" ht="81" customHeight="1" x14ac:dyDescent="0.25">
      <c r="A364" s="56" t="s">
        <v>248</v>
      </c>
      <c r="B364" s="95" t="s">
        <v>278</v>
      </c>
      <c r="C364" s="96" t="s">
        <v>470</v>
      </c>
      <c r="D364" s="96" t="s">
        <v>206</v>
      </c>
      <c r="E364" s="97" t="s">
        <v>471</v>
      </c>
      <c r="F364" s="98">
        <v>619211226</v>
      </c>
      <c r="G364" s="99" t="s">
        <v>210</v>
      </c>
      <c r="H364" s="99"/>
      <c r="I364" s="102" t="s">
        <v>64</v>
      </c>
      <c r="J364" s="97" t="s">
        <v>443</v>
      </c>
    </row>
    <row r="365" spans="1:10" ht="24" customHeight="1" x14ac:dyDescent="0.25">
      <c r="A365" s="56"/>
      <c r="B365" s="95"/>
      <c r="C365" s="96"/>
      <c r="D365" s="96"/>
      <c r="E365" s="97"/>
      <c r="F365" s="98"/>
      <c r="G365" s="105"/>
      <c r="H365" s="99"/>
      <c r="I365" s="96"/>
      <c r="J365" s="101"/>
    </row>
    <row r="366" spans="1:10" ht="81" customHeight="1" x14ac:dyDescent="0.25">
      <c r="A366" s="56" t="s">
        <v>249</v>
      </c>
      <c r="B366" s="95" t="s">
        <v>278</v>
      </c>
      <c r="C366" s="96" t="s">
        <v>472</v>
      </c>
      <c r="D366" s="96" t="s">
        <v>473</v>
      </c>
      <c r="E366" s="97" t="s">
        <v>474</v>
      </c>
      <c r="F366" s="98">
        <v>813723770</v>
      </c>
      <c r="G366" s="99" t="s">
        <v>210</v>
      </c>
      <c r="H366" s="99"/>
      <c r="I366" s="102" t="s">
        <v>64</v>
      </c>
      <c r="J366" s="97" t="s">
        <v>443</v>
      </c>
    </row>
    <row r="367" spans="1:10" ht="24" customHeight="1" x14ac:dyDescent="0.25">
      <c r="A367" s="56"/>
      <c r="B367" s="95"/>
      <c r="C367" s="96"/>
      <c r="D367" s="96"/>
      <c r="E367" s="97"/>
      <c r="F367" s="98"/>
      <c r="G367" s="105"/>
      <c r="H367" s="99"/>
      <c r="I367" s="96"/>
      <c r="J367" s="101"/>
    </row>
    <row r="368" spans="1:10" ht="81" customHeight="1" x14ac:dyDescent="0.25">
      <c r="A368" s="56" t="s">
        <v>250</v>
      </c>
      <c r="B368" s="95" t="s">
        <v>277</v>
      </c>
      <c r="C368" s="96" t="s">
        <v>475</v>
      </c>
      <c r="D368" s="96" t="s">
        <v>476</v>
      </c>
      <c r="E368" s="97" t="s">
        <v>464</v>
      </c>
      <c r="F368" s="98">
        <v>961873991</v>
      </c>
      <c r="G368" s="99" t="s">
        <v>210</v>
      </c>
      <c r="H368" s="99"/>
      <c r="I368" s="102" t="s">
        <v>64</v>
      </c>
      <c r="J368" s="97" t="s">
        <v>443</v>
      </c>
    </row>
    <row r="369" spans="1:10" ht="24" customHeight="1" x14ac:dyDescent="0.25">
      <c r="A369" s="56"/>
      <c r="B369" s="95"/>
      <c r="C369" s="96"/>
      <c r="D369" s="96"/>
      <c r="E369" s="97"/>
      <c r="F369" s="98"/>
      <c r="G369" s="105"/>
      <c r="H369" s="99"/>
      <c r="I369" s="96"/>
      <c r="J369" s="101"/>
    </row>
    <row r="370" spans="1:10" ht="81" customHeight="1" x14ac:dyDescent="0.25">
      <c r="A370" s="56" t="s">
        <v>251</v>
      </c>
      <c r="B370" s="95" t="s">
        <v>278</v>
      </c>
      <c r="C370" s="96" t="s">
        <v>477</v>
      </c>
      <c r="D370" s="96" t="s">
        <v>478</v>
      </c>
      <c r="E370" s="97" t="s">
        <v>479</v>
      </c>
      <c r="F370" s="98">
        <v>614911153</v>
      </c>
      <c r="G370" s="99" t="s">
        <v>210</v>
      </c>
      <c r="H370" s="99"/>
      <c r="I370" s="102" t="s">
        <v>64</v>
      </c>
      <c r="J370" s="97" t="s">
        <v>443</v>
      </c>
    </row>
    <row r="371" spans="1:10" ht="24" customHeight="1" x14ac:dyDescent="0.25">
      <c r="A371" s="56"/>
      <c r="B371" s="95"/>
      <c r="C371" s="96"/>
      <c r="D371" s="96"/>
      <c r="E371" s="97"/>
      <c r="F371" s="98"/>
      <c r="G371" s="105"/>
      <c r="H371" s="99"/>
      <c r="I371" s="96"/>
      <c r="J371" s="101"/>
    </row>
    <row r="372" spans="1:10" ht="81" customHeight="1" x14ac:dyDescent="0.25">
      <c r="A372" s="56" t="s">
        <v>252</v>
      </c>
      <c r="B372" s="95" t="s">
        <v>277</v>
      </c>
      <c r="C372" s="96" t="s">
        <v>480</v>
      </c>
      <c r="D372" s="96" t="s">
        <v>481</v>
      </c>
      <c r="E372" s="97" t="s">
        <v>482</v>
      </c>
      <c r="F372" s="98">
        <v>931979770</v>
      </c>
      <c r="G372" s="99" t="s">
        <v>210</v>
      </c>
      <c r="H372" s="99"/>
      <c r="I372" s="102" t="s">
        <v>64</v>
      </c>
      <c r="J372" s="97" t="s">
        <v>443</v>
      </c>
    </row>
    <row r="373" spans="1:10" ht="24" customHeight="1" x14ac:dyDescent="0.25">
      <c r="A373" s="56"/>
      <c r="B373" s="95"/>
      <c r="C373" s="96"/>
      <c r="D373" s="96"/>
      <c r="E373" s="97"/>
      <c r="F373" s="98"/>
      <c r="G373" s="105"/>
      <c r="H373" s="99"/>
      <c r="I373" s="96"/>
      <c r="J373" s="101"/>
    </row>
    <row r="374" spans="1:10" ht="81" customHeight="1" x14ac:dyDescent="0.25">
      <c r="A374" s="56" t="s">
        <v>253</v>
      </c>
      <c r="B374" s="95" t="s">
        <v>277</v>
      </c>
      <c r="C374" s="96" t="s">
        <v>483</v>
      </c>
      <c r="D374" s="96" t="s">
        <v>484</v>
      </c>
      <c r="E374" s="97" t="s">
        <v>485</v>
      </c>
      <c r="F374" s="98">
        <v>98086567</v>
      </c>
      <c r="G374" s="99" t="s">
        <v>210</v>
      </c>
      <c r="H374" s="99"/>
      <c r="I374" s="102" t="s">
        <v>64</v>
      </c>
      <c r="J374" s="97" t="s">
        <v>443</v>
      </c>
    </row>
    <row r="375" spans="1:10" ht="24" customHeight="1" x14ac:dyDescent="0.25">
      <c r="A375" s="56"/>
      <c r="B375" s="95"/>
      <c r="C375" s="96"/>
      <c r="D375" s="96"/>
      <c r="E375" s="97"/>
      <c r="F375" s="98"/>
      <c r="G375" s="105"/>
      <c r="H375" s="99"/>
      <c r="I375" s="96"/>
      <c r="J375" s="101"/>
    </row>
    <row r="376" spans="1:10" ht="81" customHeight="1" x14ac:dyDescent="0.25">
      <c r="A376" s="56" t="s">
        <v>254</v>
      </c>
      <c r="B376" s="95" t="s">
        <v>278</v>
      </c>
      <c r="C376" s="96" t="s">
        <v>486</v>
      </c>
      <c r="D376" s="96" t="s">
        <v>487</v>
      </c>
      <c r="E376" s="97" t="s">
        <v>488</v>
      </c>
      <c r="F376" s="98">
        <v>980621005</v>
      </c>
      <c r="G376" s="99" t="s">
        <v>210</v>
      </c>
      <c r="H376" s="99"/>
      <c r="I376" s="102" t="s">
        <v>64</v>
      </c>
      <c r="J376" s="97" t="s">
        <v>443</v>
      </c>
    </row>
    <row r="377" spans="1:10" ht="24" customHeight="1" x14ac:dyDescent="0.25">
      <c r="A377" s="56"/>
      <c r="B377" s="95"/>
      <c r="C377" s="96"/>
      <c r="D377" s="96"/>
      <c r="E377" s="97"/>
      <c r="F377" s="98"/>
      <c r="G377" s="105"/>
      <c r="H377" s="99"/>
      <c r="I377" s="96"/>
      <c r="J377" s="101"/>
    </row>
    <row r="378" spans="1:10" ht="81" customHeight="1" x14ac:dyDescent="0.25">
      <c r="A378" s="56" t="s">
        <v>255</v>
      </c>
      <c r="B378" s="95" t="s">
        <v>59</v>
      </c>
      <c r="C378" s="96" t="s">
        <v>323</v>
      </c>
      <c r="D378" s="96" t="s">
        <v>489</v>
      </c>
      <c r="E378" s="97" t="s">
        <v>464</v>
      </c>
      <c r="F378" s="98">
        <v>813838212</v>
      </c>
      <c r="G378" s="99" t="s">
        <v>210</v>
      </c>
      <c r="H378" s="99"/>
      <c r="I378" s="102" t="s">
        <v>64</v>
      </c>
      <c r="J378" s="97" t="s">
        <v>443</v>
      </c>
    </row>
    <row r="379" spans="1:10" ht="24" customHeight="1" x14ac:dyDescent="0.25">
      <c r="A379" s="56"/>
      <c r="B379" s="95"/>
      <c r="C379" s="96"/>
      <c r="D379" s="96"/>
      <c r="E379" s="97"/>
      <c r="F379" s="98"/>
      <c r="G379" s="105"/>
      <c r="H379" s="99"/>
      <c r="I379" s="96"/>
      <c r="J379" s="101"/>
    </row>
    <row r="380" spans="1:10" ht="81" customHeight="1" x14ac:dyDescent="0.25">
      <c r="A380" s="56" t="s">
        <v>256</v>
      </c>
      <c r="B380" s="95" t="s">
        <v>278</v>
      </c>
      <c r="C380" s="96" t="s">
        <v>490</v>
      </c>
      <c r="D380" s="96" t="s">
        <v>491</v>
      </c>
      <c r="E380" s="97" t="s">
        <v>492</v>
      </c>
      <c r="F380" s="98">
        <v>651109812</v>
      </c>
      <c r="G380" s="99" t="s">
        <v>210</v>
      </c>
      <c r="H380" s="99"/>
      <c r="I380" s="102" t="s">
        <v>64</v>
      </c>
      <c r="J380" s="97" t="s">
        <v>443</v>
      </c>
    </row>
    <row r="381" spans="1:10" ht="24" customHeight="1" x14ac:dyDescent="0.25">
      <c r="A381" s="56"/>
      <c r="B381" s="95"/>
      <c r="C381" s="96"/>
      <c r="D381" s="96"/>
      <c r="E381" s="97"/>
      <c r="F381" s="98"/>
      <c r="G381" s="105"/>
      <c r="H381" s="99"/>
      <c r="I381" s="96"/>
      <c r="J381" s="101"/>
    </row>
    <row r="382" spans="1:10" ht="81" customHeight="1" x14ac:dyDescent="0.25">
      <c r="A382" s="56" t="s">
        <v>257</v>
      </c>
      <c r="B382" s="95" t="s">
        <v>277</v>
      </c>
      <c r="C382" s="96" t="s">
        <v>493</v>
      </c>
      <c r="D382" s="96" t="s">
        <v>494</v>
      </c>
      <c r="E382" s="97" t="s">
        <v>464</v>
      </c>
      <c r="F382" s="98">
        <v>966361863</v>
      </c>
      <c r="G382" s="99" t="s">
        <v>210</v>
      </c>
      <c r="H382" s="99"/>
      <c r="I382" s="102" t="s">
        <v>64</v>
      </c>
      <c r="J382" s="97" t="s">
        <v>443</v>
      </c>
    </row>
    <row r="383" spans="1:10" ht="24" customHeight="1" x14ac:dyDescent="0.25">
      <c r="A383" s="56"/>
      <c r="B383" s="95"/>
      <c r="C383" s="96"/>
      <c r="D383" s="96"/>
      <c r="E383" s="97"/>
      <c r="F383" s="98"/>
      <c r="G383" s="105"/>
      <c r="H383" s="99"/>
      <c r="I383" s="96"/>
      <c r="J383" s="101"/>
    </row>
    <row r="384" spans="1:10" ht="81" customHeight="1" x14ac:dyDescent="0.25">
      <c r="A384" s="56" t="s">
        <v>258</v>
      </c>
      <c r="B384" s="95" t="s">
        <v>98</v>
      </c>
      <c r="C384" s="96" t="s">
        <v>495</v>
      </c>
      <c r="D384" s="96" t="s">
        <v>496</v>
      </c>
      <c r="E384" s="97" t="s">
        <v>497</v>
      </c>
      <c r="F384" s="98">
        <v>811913283</v>
      </c>
      <c r="G384" s="99" t="s">
        <v>210</v>
      </c>
      <c r="H384" s="99"/>
      <c r="I384" s="102" t="s">
        <v>64</v>
      </c>
      <c r="J384" s="97" t="s">
        <v>443</v>
      </c>
    </row>
    <row r="385" spans="1:10" ht="24" customHeight="1" x14ac:dyDescent="0.25">
      <c r="A385" s="56"/>
      <c r="B385" s="95"/>
      <c r="C385" s="96"/>
      <c r="D385" s="96"/>
      <c r="E385" s="97"/>
      <c r="F385" s="98"/>
      <c r="G385" s="105"/>
      <c r="H385" s="99"/>
      <c r="I385" s="96"/>
      <c r="J385" s="101"/>
    </row>
    <row r="386" spans="1:10" ht="81" customHeight="1" x14ac:dyDescent="0.25">
      <c r="A386" s="56" t="s">
        <v>259</v>
      </c>
      <c r="B386" s="95" t="s">
        <v>277</v>
      </c>
      <c r="C386" s="96" t="s">
        <v>498</v>
      </c>
      <c r="D386" s="96" t="s">
        <v>499</v>
      </c>
      <c r="E386" s="97" t="s">
        <v>500</v>
      </c>
      <c r="F386" s="98">
        <v>925872164</v>
      </c>
      <c r="G386" s="99" t="s">
        <v>210</v>
      </c>
      <c r="H386" s="99"/>
      <c r="I386" s="102" t="s">
        <v>64</v>
      </c>
      <c r="J386" s="97" t="s">
        <v>443</v>
      </c>
    </row>
    <row r="387" spans="1:10" x14ac:dyDescent="0.25">
      <c r="A387" s="56"/>
      <c r="B387" s="95"/>
      <c r="C387" s="96"/>
      <c r="D387" s="96"/>
      <c r="E387" s="97"/>
      <c r="F387" s="98"/>
      <c r="G387" s="105"/>
      <c r="H387" s="99"/>
      <c r="I387" s="96"/>
      <c r="J387" s="101"/>
    </row>
    <row r="388" spans="1:10" ht="81" customHeight="1" x14ac:dyDescent="0.25">
      <c r="A388" s="56" t="s">
        <v>260</v>
      </c>
      <c r="B388" s="95" t="s">
        <v>98</v>
      </c>
      <c r="C388" s="96" t="s">
        <v>501</v>
      </c>
      <c r="D388" s="96" t="s">
        <v>502</v>
      </c>
      <c r="E388" s="97" t="s">
        <v>503</v>
      </c>
      <c r="F388" s="98">
        <v>980460031</v>
      </c>
      <c r="G388" s="99" t="s">
        <v>210</v>
      </c>
      <c r="H388" s="99"/>
      <c r="I388" s="102" t="s">
        <v>64</v>
      </c>
      <c r="J388" s="97" t="s">
        <v>443</v>
      </c>
    </row>
    <row r="389" spans="1:10" ht="24" customHeight="1" x14ac:dyDescent="0.25">
      <c r="A389" s="56"/>
      <c r="B389" s="95"/>
      <c r="C389" s="96"/>
      <c r="D389" s="96"/>
      <c r="E389" s="97"/>
      <c r="F389" s="98"/>
      <c r="G389" s="99"/>
      <c r="H389" s="99"/>
      <c r="I389" s="102"/>
      <c r="J389" s="97"/>
    </row>
    <row r="390" spans="1:10" ht="84.6" customHeight="1" x14ac:dyDescent="0.25">
      <c r="A390" s="56" t="s">
        <v>261</v>
      </c>
      <c r="B390" s="95" t="s">
        <v>98</v>
      </c>
      <c r="C390" s="96" t="s">
        <v>659</v>
      </c>
      <c r="D390" s="96" t="s">
        <v>660</v>
      </c>
      <c r="E390" s="97" t="s">
        <v>683</v>
      </c>
      <c r="F390" s="98"/>
      <c r="G390" s="99" t="s">
        <v>210</v>
      </c>
      <c r="H390" s="99"/>
      <c r="I390" s="102" t="s">
        <v>64</v>
      </c>
      <c r="J390" s="109" t="s">
        <v>967</v>
      </c>
    </row>
    <row r="391" spans="1:10" ht="24" customHeight="1" x14ac:dyDescent="0.25">
      <c r="A391" s="56"/>
      <c r="B391" s="95"/>
      <c r="C391" s="96"/>
      <c r="D391" s="96"/>
      <c r="E391" s="97"/>
      <c r="F391" s="98"/>
      <c r="G391" s="99"/>
      <c r="H391" s="99"/>
      <c r="I391" s="102"/>
      <c r="J391" s="109"/>
    </row>
    <row r="392" spans="1:10" ht="84.6" customHeight="1" x14ac:dyDescent="0.25">
      <c r="A392" s="56" t="s">
        <v>262</v>
      </c>
      <c r="B392" s="95" t="s">
        <v>98</v>
      </c>
      <c r="C392" s="96" t="s">
        <v>661</v>
      </c>
      <c r="D392" s="96" t="s">
        <v>662</v>
      </c>
      <c r="E392" s="97" t="s">
        <v>683</v>
      </c>
      <c r="F392" s="98"/>
      <c r="G392" s="99" t="s">
        <v>210</v>
      </c>
      <c r="H392" s="99"/>
      <c r="I392" s="102" t="s">
        <v>64</v>
      </c>
      <c r="J392" s="109" t="s">
        <v>967</v>
      </c>
    </row>
    <row r="393" spans="1:10" ht="24" customHeight="1" x14ac:dyDescent="0.25">
      <c r="A393" s="56"/>
      <c r="B393" s="95"/>
      <c r="C393" s="96"/>
      <c r="D393" s="96"/>
      <c r="E393" s="97"/>
      <c r="F393" s="98"/>
      <c r="G393" s="99"/>
      <c r="H393" s="99"/>
      <c r="I393" s="102"/>
      <c r="J393" s="109"/>
    </row>
    <row r="394" spans="1:10" ht="84.6" customHeight="1" x14ac:dyDescent="0.25">
      <c r="A394" s="56" t="s">
        <v>263</v>
      </c>
      <c r="B394" s="95" t="s">
        <v>98</v>
      </c>
      <c r="C394" s="96" t="s">
        <v>663</v>
      </c>
      <c r="D394" s="96" t="s">
        <v>664</v>
      </c>
      <c r="E394" s="97" t="s">
        <v>683</v>
      </c>
      <c r="F394" s="98"/>
      <c r="G394" s="99" t="s">
        <v>210</v>
      </c>
      <c r="H394" s="99"/>
      <c r="I394" s="102" t="s">
        <v>64</v>
      </c>
      <c r="J394" s="109" t="s">
        <v>967</v>
      </c>
    </row>
    <row r="395" spans="1:10" ht="24" customHeight="1" x14ac:dyDescent="0.25">
      <c r="A395" s="56"/>
      <c r="B395" s="95"/>
      <c r="C395" s="96"/>
      <c r="D395" s="96"/>
      <c r="E395" s="97"/>
      <c r="F395" s="98"/>
      <c r="G395" s="99"/>
      <c r="H395" s="99"/>
      <c r="I395" s="102"/>
      <c r="J395" s="109"/>
    </row>
    <row r="396" spans="1:10" ht="84.6" customHeight="1" x14ac:dyDescent="0.25">
      <c r="A396" s="56" t="s">
        <v>264</v>
      </c>
      <c r="B396" s="95" t="s">
        <v>59</v>
      </c>
      <c r="C396" s="96" t="s">
        <v>665</v>
      </c>
      <c r="D396" s="96" t="s">
        <v>666</v>
      </c>
      <c r="E396" s="97" t="s">
        <v>683</v>
      </c>
      <c r="F396" s="98"/>
      <c r="G396" s="99" t="s">
        <v>210</v>
      </c>
      <c r="H396" s="99"/>
      <c r="I396" s="102" t="s">
        <v>64</v>
      </c>
      <c r="J396" s="109" t="s">
        <v>967</v>
      </c>
    </row>
    <row r="397" spans="1:10" ht="24" customHeight="1" x14ac:dyDescent="0.25">
      <c r="A397" s="56"/>
      <c r="B397" s="95"/>
      <c r="C397" s="96"/>
      <c r="D397" s="96"/>
      <c r="E397" s="97"/>
      <c r="F397" s="98"/>
      <c r="G397" s="99"/>
      <c r="H397" s="99"/>
      <c r="I397" s="102"/>
      <c r="J397" s="109"/>
    </row>
    <row r="398" spans="1:10" ht="84.6" customHeight="1" x14ac:dyDescent="0.25">
      <c r="A398" s="56" t="s">
        <v>265</v>
      </c>
      <c r="B398" s="95" t="s">
        <v>59</v>
      </c>
      <c r="C398" s="96" t="s">
        <v>667</v>
      </c>
      <c r="D398" s="96" t="s">
        <v>206</v>
      </c>
      <c r="E398" s="97" t="s">
        <v>683</v>
      </c>
      <c r="F398" s="98"/>
      <c r="G398" s="99" t="s">
        <v>210</v>
      </c>
      <c r="H398" s="99"/>
      <c r="I398" s="102" t="s">
        <v>64</v>
      </c>
      <c r="J398" s="109" t="s">
        <v>967</v>
      </c>
    </row>
    <row r="399" spans="1:10" ht="24" customHeight="1" x14ac:dyDescent="0.25">
      <c r="A399" s="56"/>
      <c r="B399" s="95"/>
      <c r="C399" s="96"/>
      <c r="D399" s="96"/>
      <c r="E399" s="97"/>
      <c r="F399" s="98"/>
      <c r="G399" s="99"/>
      <c r="H399" s="99"/>
      <c r="I399" s="102"/>
      <c r="J399" s="109"/>
    </row>
    <row r="400" spans="1:10" ht="84.6" customHeight="1" x14ac:dyDescent="0.25">
      <c r="A400" s="56" t="s">
        <v>266</v>
      </c>
      <c r="B400" s="95" t="s">
        <v>98</v>
      </c>
      <c r="C400" s="96" t="s">
        <v>668</v>
      </c>
      <c r="D400" s="96" t="s">
        <v>669</v>
      </c>
      <c r="E400" s="97" t="s">
        <v>683</v>
      </c>
      <c r="F400" s="98"/>
      <c r="G400" s="99" t="s">
        <v>210</v>
      </c>
      <c r="H400" s="99"/>
      <c r="I400" s="102" t="s">
        <v>64</v>
      </c>
      <c r="J400" s="109" t="s">
        <v>967</v>
      </c>
    </row>
    <row r="401" spans="1:10" ht="24" customHeight="1" x14ac:dyDescent="0.25">
      <c r="A401" s="56"/>
      <c r="B401" s="95"/>
      <c r="C401" s="96"/>
      <c r="D401" s="96"/>
      <c r="E401" s="97"/>
      <c r="F401" s="98"/>
      <c r="G401" s="99"/>
      <c r="H401" s="99"/>
      <c r="I401" s="102"/>
      <c r="J401" s="109"/>
    </row>
    <row r="402" spans="1:10" ht="84.6" customHeight="1" x14ac:dyDescent="0.25">
      <c r="A402" s="56" t="s">
        <v>267</v>
      </c>
      <c r="B402" s="95" t="s">
        <v>98</v>
      </c>
      <c r="C402" s="96" t="s">
        <v>670</v>
      </c>
      <c r="D402" s="96" t="s">
        <v>206</v>
      </c>
      <c r="E402" s="97" t="s">
        <v>683</v>
      </c>
      <c r="F402" s="98"/>
      <c r="G402" s="99" t="s">
        <v>210</v>
      </c>
      <c r="H402" s="99"/>
      <c r="I402" s="102" t="s">
        <v>64</v>
      </c>
      <c r="J402" s="109" t="s">
        <v>967</v>
      </c>
    </row>
    <row r="403" spans="1:10" ht="24" customHeight="1" x14ac:dyDescent="0.25">
      <c r="A403" s="56"/>
      <c r="B403" s="95"/>
      <c r="C403" s="96"/>
      <c r="D403" s="96"/>
      <c r="E403" s="97"/>
      <c r="F403" s="98"/>
      <c r="G403" s="99"/>
      <c r="H403" s="99"/>
      <c r="I403" s="102"/>
      <c r="J403" s="109"/>
    </row>
    <row r="404" spans="1:10" ht="84.6" customHeight="1" x14ac:dyDescent="0.25">
      <c r="A404" s="56" t="s">
        <v>268</v>
      </c>
      <c r="B404" s="95" t="s">
        <v>98</v>
      </c>
      <c r="C404" s="96" t="s">
        <v>671</v>
      </c>
      <c r="D404" s="96" t="s">
        <v>672</v>
      </c>
      <c r="E404" s="97" t="s">
        <v>683</v>
      </c>
      <c r="F404" s="98"/>
      <c r="G404" s="99" t="s">
        <v>210</v>
      </c>
      <c r="H404" s="99"/>
      <c r="I404" s="102" t="s">
        <v>64</v>
      </c>
      <c r="J404" s="109" t="s">
        <v>967</v>
      </c>
    </row>
    <row r="405" spans="1:10" ht="24" customHeight="1" x14ac:dyDescent="0.25">
      <c r="A405" s="56"/>
      <c r="B405" s="95"/>
      <c r="C405" s="96"/>
      <c r="D405" s="96"/>
      <c r="E405" s="97"/>
      <c r="F405" s="98"/>
      <c r="G405" s="99"/>
      <c r="H405" s="99"/>
      <c r="I405" s="102"/>
      <c r="J405" s="109"/>
    </row>
    <row r="406" spans="1:10" ht="84.6" customHeight="1" x14ac:dyDescent="0.25">
      <c r="A406" s="56" t="s">
        <v>269</v>
      </c>
      <c r="B406" s="95" t="s">
        <v>98</v>
      </c>
      <c r="C406" s="96" t="s">
        <v>673</v>
      </c>
      <c r="D406" s="96" t="s">
        <v>674</v>
      </c>
      <c r="E406" s="97" t="s">
        <v>683</v>
      </c>
      <c r="F406" s="98"/>
      <c r="G406" s="99" t="s">
        <v>210</v>
      </c>
      <c r="H406" s="99"/>
      <c r="I406" s="102" t="s">
        <v>64</v>
      </c>
      <c r="J406" s="109" t="s">
        <v>967</v>
      </c>
    </row>
    <row r="407" spans="1:10" ht="24" customHeight="1" x14ac:dyDescent="0.25">
      <c r="A407" s="56"/>
      <c r="B407" s="95"/>
      <c r="C407" s="96"/>
      <c r="D407" s="96"/>
      <c r="E407" s="97"/>
      <c r="F407" s="98"/>
      <c r="G407" s="99"/>
      <c r="H407" s="99"/>
      <c r="I407" s="102"/>
      <c r="J407" s="109"/>
    </row>
    <row r="408" spans="1:10" ht="84.6" customHeight="1" x14ac:dyDescent="0.25">
      <c r="A408" s="56" t="s">
        <v>270</v>
      </c>
      <c r="B408" s="95" t="s">
        <v>98</v>
      </c>
      <c r="C408" s="96" t="s">
        <v>675</v>
      </c>
      <c r="D408" s="96" t="s">
        <v>676</v>
      </c>
      <c r="E408" s="97" t="s">
        <v>683</v>
      </c>
      <c r="F408" s="98"/>
      <c r="G408" s="99" t="s">
        <v>210</v>
      </c>
      <c r="H408" s="99"/>
      <c r="I408" s="102" t="s">
        <v>64</v>
      </c>
      <c r="J408" s="109" t="s">
        <v>967</v>
      </c>
    </row>
    <row r="409" spans="1:10" ht="24" customHeight="1" x14ac:dyDescent="0.25">
      <c r="A409" s="56"/>
      <c r="B409" s="95"/>
      <c r="C409" s="96"/>
      <c r="D409" s="96"/>
      <c r="E409" s="97"/>
      <c r="F409" s="98"/>
      <c r="G409" s="99"/>
      <c r="H409" s="99"/>
      <c r="I409" s="102"/>
      <c r="J409" s="109"/>
    </row>
    <row r="410" spans="1:10" ht="84.6" customHeight="1" x14ac:dyDescent="0.25">
      <c r="A410" s="56" t="s">
        <v>271</v>
      </c>
      <c r="B410" s="95" t="s">
        <v>98</v>
      </c>
      <c r="C410" s="96" t="s">
        <v>362</v>
      </c>
      <c r="D410" s="96" t="s">
        <v>677</v>
      </c>
      <c r="E410" s="97" t="s">
        <v>683</v>
      </c>
      <c r="F410" s="98"/>
      <c r="G410" s="99" t="s">
        <v>210</v>
      </c>
      <c r="H410" s="99"/>
      <c r="I410" s="102" t="s">
        <v>64</v>
      </c>
      <c r="J410" s="109" t="s">
        <v>967</v>
      </c>
    </row>
    <row r="411" spans="1:10" ht="24" customHeight="1" x14ac:dyDescent="0.25">
      <c r="A411" s="56"/>
      <c r="B411" s="95"/>
      <c r="C411" s="96"/>
      <c r="D411" s="96"/>
      <c r="E411" s="97"/>
      <c r="F411" s="98"/>
      <c r="G411" s="99"/>
      <c r="H411" s="99"/>
      <c r="I411" s="102"/>
      <c r="J411" s="109"/>
    </row>
    <row r="412" spans="1:10" ht="84.6" customHeight="1" x14ac:dyDescent="0.25">
      <c r="A412" s="56" t="s">
        <v>272</v>
      </c>
      <c r="B412" s="95" t="s">
        <v>98</v>
      </c>
      <c r="C412" s="96" t="s">
        <v>678</v>
      </c>
      <c r="D412" s="96" t="s">
        <v>679</v>
      </c>
      <c r="E412" s="97" t="s">
        <v>683</v>
      </c>
      <c r="F412" s="98"/>
      <c r="G412" s="99" t="s">
        <v>210</v>
      </c>
      <c r="H412" s="99"/>
      <c r="I412" s="102" t="s">
        <v>64</v>
      </c>
      <c r="J412" s="109" t="s">
        <v>967</v>
      </c>
    </row>
    <row r="413" spans="1:10" ht="24" customHeight="1" x14ac:dyDescent="0.25">
      <c r="A413" s="56"/>
      <c r="B413" s="95"/>
      <c r="C413" s="96"/>
      <c r="D413" s="96"/>
      <c r="E413" s="97"/>
      <c r="F413" s="98"/>
      <c r="G413" s="99"/>
      <c r="H413" s="99"/>
      <c r="I413" s="102"/>
      <c r="J413" s="109"/>
    </row>
    <row r="414" spans="1:10" ht="84.6" customHeight="1" x14ac:dyDescent="0.25">
      <c r="A414" s="56" t="s">
        <v>273</v>
      </c>
      <c r="B414" s="95" t="s">
        <v>98</v>
      </c>
      <c r="C414" s="96" t="s">
        <v>680</v>
      </c>
      <c r="D414" s="96" t="s">
        <v>369</v>
      </c>
      <c r="E414" s="97" t="s">
        <v>683</v>
      </c>
      <c r="F414" s="98"/>
      <c r="G414" s="99" t="s">
        <v>210</v>
      </c>
      <c r="H414" s="99"/>
      <c r="I414" s="102" t="s">
        <v>64</v>
      </c>
      <c r="J414" s="109" t="s">
        <v>967</v>
      </c>
    </row>
    <row r="415" spans="1:10" ht="24" customHeight="1" x14ac:dyDescent="0.25">
      <c r="A415" s="56"/>
      <c r="B415" s="95"/>
      <c r="C415" s="96"/>
      <c r="D415" s="96"/>
      <c r="E415" s="97"/>
      <c r="F415" s="98"/>
      <c r="G415" s="99"/>
      <c r="H415" s="99"/>
      <c r="I415" s="102"/>
      <c r="J415" s="109"/>
    </row>
    <row r="416" spans="1:10" ht="84.6" customHeight="1" x14ac:dyDescent="0.25">
      <c r="A416" s="56" t="s">
        <v>274</v>
      </c>
      <c r="B416" s="95" t="s">
        <v>98</v>
      </c>
      <c r="C416" s="96" t="s">
        <v>681</v>
      </c>
      <c r="D416" s="96" t="s">
        <v>682</v>
      </c>
      <c r="E416" s="97" t="s">
        <v>683</v>
      </c>
      <c r="F416" s="98"/>
      <c r="G416" s="99" t="s">
        <v>210</v>
      </c>
      <c r="H416" s="99"/>
      <c r="I416" s="102" t="s">
        <v>64</v>
      </c>
      <c r="J416" s="109" t="s">
        <v>967</v>
      </c>
    </row>
    <row r="417" spans="1:10" ht="22.5" customHeight="1" x14ac:dyDescent="0.25">
      <c r="A417" s="56"/>
      <c r="B417" s="95"/>
      <c r="C417" s="96"/>
      <c r="D417" s="96"/>
      <c r="E417" s="97"/>
      <c r="F417" s="98"/>
      <c r="G417" s="99"/>
      <c r="H417" s="99"/>
      <c r="I417" s="102"/>
      <c r="J417" s="97"/>
    </row>
    <row r="418" spans="1:10" ht="63" customHeight="1" x14ac:dyDescent="0.25">
      <c r="A418" s="56" t="s">
        <v>275</v>
      </c>
      <c r="B418" s="95" t="s">
        <v>277</v>
      </c>
      <c r="C418" s="96" t="s">
        <v>684</v>
      </c>
      <c r="D418" s="96" t="s">
        <v>685</v>
      </c>
      <c r="E418" s="97" t="s">
        <v>740</v>
      </c>
      <c r="F418" s="98"/>
      <c r="G418" s="99" t="s">
        <v>210</v>
      </c>
      <c r="H418" s="99"/>
      <c r="I418" s="102" t="s">
        <v>64</v>
      </c>
      <c r="J418" s="109" t="s">
        <v>966</v>
      </c>
    </row>
    <row r="419" spans="1:10" ht="22.5" customHeight="1" x14ac:dyDescent="0.25">
      <c r="A419" s="56"/>
      <c r="B419" s="95"/>
      <c r="C419" s="96"/>
      <c r="D419" s="96"/>
      <c r="E419" s="97"/>
      <c r="F419" s="98"/>
      <c r="G419" s="99"/>
      <c r="H419" s="99"/>
      <c r="I419" s="102"/>
      <c r="J419" s="97"/>
    </row>
    <row r="420" spans="1:10" ht="63" customHeight="1" x14ac:dyDescent="0.25">
      <c r="A420" s="56" t="s">
        <v>276</v>
      </c>
      <c r="B420" s="95" t="s">
        <v>277</v>
      </c>
      <c r="C420" s="96" t="s">
        <v>686</v>
      </c>
      <c r="D420" s="96" t="s">
        <v>687</v>
      </c>
      <c r="E420" s="97" t="s">
        <v>740</v>
      </c>
      <c r="F420" s="98"/>
      <c r="G420" s="99" t="s">
        <v>210</v>
      </c>
      <c r="H420" s="99"/>
      <c r="I420" s="102" t="s">
        <v>64</v>
      </c>
      <c r="J420" s="109" t="s">
        <v>966</v>
      </c>
    </row>
    <row r="421" spans="1:10" ht="22.5" customHeight="1" x14ac:dyDescent="0.25">
      <c r="A421" s="56"/>
      <c r="B421" s="95"/>
      <c r="C421" s="96"/>
      <c r="D421" s="96"/>
      <c r="E421" s="97"/>
      <c r="F421" s="98"/>
      <c r="G421" s="99"/>
      <c r="H421" s="99"/>
      <c r="I421" s="102"/>
      <c r="J421" s="97"/>
    </row>
    <row r="422" spans="1:10" ht="63" customHeight="1" x14ac:dyDescent="0.25">
      <c r="A422" s="56" t="s">
        <v>899</v>
      </c>
      <c r="B422" s="95" t="s">
        <v>278</v>
      </c>
      <c r="C422" s="96" t="s">
        <v>688</v>
      </c>
      <c r="D422" s="96" t="s">
        <v>689</v>
      </c>
      <c r="E422" s="97" t="s">
        <v>740</v>
      </c>
      <c r="F422" s="98"/>
      <c r="G422" s="99" t="s">
        <v>210</v>
      </c>
      <c r="H422" s="99"/>
      <c r="I422" s="102" t="s">
        <v>64</v>
      </c>
      <c r="J422" s="109" t="s">
        <v>966</v>
      </c>
    </row>
    <row r="423" spans="1:10" ht="22.5" customHeight="1" x14ac:dyDescent="0.25">
      <c r="A423" s="56"/>
      <c r="B423" s="95"/>
      <c r="C423" s="96"/>
      <c r="D423" s="96"/>
      <c r="E423" s="97"/>
      <c r="F423" s="98"/>
      <c r="G423" s="99"/>
      <c r="H423" s="99"/>
      <c r="I423" s="102"/>
      <c r="J423" s="97"/>
    </row>
    <row r="424" spans="1:10" ht="63" customHeight="1" x14ac:dyDescent="0.25">
      <c r="A424" s="56" t="s">
        <v>900</v>
      </c>
      <c r="B424" s="95" t="s">
        <v>278</v>
      </c>
      <c r="C424" s="96" t="s">
        <v>690</v>
      </c>
      <c r="D424" s="96" t="s">
        <v>691</v>
      </c>
      <c r="E424" s="97" t="s">
        <v>740</v>
      </c>
      <c r="F424" s="98"/>
      <c r="G424" s="99" t="s">
        <v>210</v>
      </c>
      <c r="H424" s="99"/>
      <c r="I424" s="102" t="s">
        <v>64</v>
      </c>
      <c r="J424" s="109" t="s">
        <v>966</v>
      </c>
    </row>
    <row r="425" spans="1:10" ht="22.5" customHeight="1" x14ac:dyDescent="0.25">
      <c r="A425" s="56"/>
      <c r="B425" s="95"/>
      <c r="C425" s="96"/>
      <c r="D425" s="96"/>
      <c r="E425" s="97"/>
      <c r="F425" s="98"/>
      <c r="G425" s="99"/>
      <c r="H425" s="99"/>
      <c r="I425" s="102"/>
      <c r="J425" s="97"/>
    </row>
    <row r="426" spans="1:10" ht="63" customHeight="1" x14ac:dyDescent="0.25">
      <c r="A426" s="56" t="s">
        <v>901</v>
      </c>
      <c r="B426" s="95" t="s">
        <v>277</v>
      </c>
      <c r="C426" s="96" t="s">
        <v>692</v>
      </c>
      <c r="D426" s="96" t="s">
        <v>693</v>
      </c>
      <c r="E426" s="97" t="s">
        <v>740</v>
      </c>
      <c r="F426" s="98"/>
      <c r="G426" s="99" t="s">
        <v>210</v>
      </c>
      <c r="H426" s="99"/>
      <c r="I426" s="102" t="s">
        <v>64</v>
      </c>
      <c r="J426" s="109" t="s">
        <v>966</v>
      </c>
    </row>
    <row r="427" spans="1:10" ht="22.5" customHeight="1" x14ac:dyDescent="0.25">
      <c r="A427" s="56"/>
      <c r="B427" s="95"/>
      <c r="C427" s="96"/>
      <c r="D427" s="96"/>
      <c r="E427" s="97"/>
      <c r="F427" s="98"/>
      <c r="G427" s="99"/>
      <c r="H427" s="99"/>
      <c r="I427" s="102"/>
      <c r="J427" s="97"/>
    </row>
    <row r="428" spans="1:10" ht="63" customHeight="1" x14ac:dyDescent="0.25">
      <c r="A428" s="56" t="s">
        <v>902</v>
      </c>
      <c r="B428" s="95" t="s">
        <v>278</v>
      </c>
      <c r="C428" s="96" t="s">
        <v>694</v>
      </c>
      <c r="D428" s="96" t="s">
        <v>695</v>
      </c>
      <c r="E428" s="97" t="s">
        <v>740</v>
      </c>
      <c r="F428" s="98"/>
      <c r="G428" s="99" t="s">
        <v>210</v>
      </c>
      <c r="H428" s="99"/>
      <c r="I428" s="102" t="s">
        <v>64</v>
      </c>
      <c r="J428" s="109" t="s">
        <v>966</v>
      </c>
    </row>
    <row r="429" spans="1:10" ht="22.5" customHeight="1" x14ac:dyDescent="0.25">
      <c r="A429" s="56"/>
      <c r="B429" s="95"/>
      <c r="C429" s="96"/>
      <c r="D429" s="96"/>
      <c r="E429" s="97"/>
      <c r="F429" s="98"/>
      <c r="G429" s="99"/>
      <c r="H429" s="99"/>
      <c r="I429" s="102"/>
      <c r="J429" s="97"/>
    </row>
    <row r="430" spans="1:10" ht="63" customHeight="1" x14ac:dyDescent="0.25">
      <c r="A430" s="56" t="s">
        <v>903</v>
      </c>
      <c r="B430" s="95" t="s">
        <v>278</v>
      </c>
      <c r="C430" s="96" t="s">
        <v>696</v>
      </c>
      <c r="D430" s="96" t="s">
        <v>697</v>
      </c>
      <c r="E430" s="97" t="s">
        <v>740</v>
      </c>
      <c r="F430" s="98"/>
      <c r="G430" s="99" t="s">
        <v>210</v>
      </c>
      <c r="H430" s="99"/>
      <c r="I430" s="102" t="s">
        <v>64</v>
      </c>
      <c r="J430" s="109" t="s">
        <v>966</v>
      </c>
    </row>
    <row r="431" spans="1:10" ht="22.5" customHeight="1" x14ac:dyDescent="0.25">
      <c r="A431" s="56"/>
      <c r="B431" s="95"/>
      <c r="C431" s="96"/>
      <c r="D431" s="96"/>
      <c r="E431" s="97"/>
      <c r="F431" s="98"/>
      <c r="G431" s="99"/>
      <c r="H431" s="99"/>
      <c r="I431" s="102"/>
      <c r="J431" s="97"/>
    </row>
    <row r="432" spans="1:10" ht="63" customHeight="1" x14ac:dyDescent="0.25">
      <c r="A432" s="56" t="s">
        <v>904</v>
      </c>
      <c r="B432" s="95" t="s">
        <v>277</v>
      </c>
      <c r="C432" s="96" t="s">
        <v>698</v>
      </c>
      <c r="D432" s="96" t="s">
        <v>699</v>
      </c>
      <c r="E432" s="97" t="s">
        <v>740</v>
      </c>
      <c r="F432" s="98"/>
      <c r="G432" s="99" t="s">
        <v>210</v>
      </c>
      <c r="H432" s="99"/>
      <c r="I432" s="102" t="s">
        <v>64</v>
      </c>
      <c r="J432" s="109" t="s">
        <v>966</v>
      </c>
    </row>
    <row r="433" spans="1:10" ht="22.5" customHeight="1" x14ac:dyDescent="0.25">
      <c r="A433" s="56"/>
      <c r="B433" s="95"/>
      <c r="C433" s="96"/>
      <c r="D433" s="96"/>
      <c r="E433" s="97"/>
      <c r="F433" s="98"/>
      <c r="G433" s="99"/>
      <c r="H433" s="99"/>
      <c r="I433" s="102"/>
      <c r="J433" s="97"/>
    </row>
    <row r="434" spans="1:10" ht="63" customHeight="1" x14ac:dyDescent="0.25">
      <c r="A434" s="56" t="s">
        <v>905</v>
      </c>
      <c r="B434" s="95" t="s">
        <v>277</v>
      </c>
      <c r="C434" s="96" t="s">
        <v>700</v>
      </c>
      <c r="D434" s="96" t="s">
        <v>701</v>
      </c>
      <c r="E434" s="97" t="s">
        <v>740</v>
      </c>
      <c r="F434" s="98"/>
      <c r="G434" s="99" t="s">
        <v>210</v>
      </c>
      <c r="H434" s="99"/>
      <c r="I434" s="102" t="s">
        <v>64</v>
      </c>
      <c r="J434" s="109" t="s">
        <v>966</v>
      </c>
    </row>
    <row r="435" spans="1:10" ht="22.5" customHeight="1" x14ac:dyDescent="0.25">
      <c r="A435" s="56"/>
      <c r="B435" s="95"/>
      <c r="C435" s="96"/>
      <c r="D435" s="96"/>
      <c r="E435" s="97"/>
      <c r="F435" s="98"/>
      <c r="G435" s="99"/>
      <c r="H435" s="99"/>
      <c r="I435" s="102"/>
      <c r="J435" s="97"/>
    </row>
    <row r="436" spans="1:10" ht="63" customHeight="1" x14ac:dyDescent="0.25">
      <c r="A436" s="56" t="s">
        <v>906</v>
      </c>
      <c r="B436" s="95" t="s">
        <v>277</v>
      </c>
      <c r="C436" s="96" t="s">
        <v>702</v>
      </c>
      <c r="D436" s="96" t="s">
        <v>703</v>
      </c>
      <c r="E436" s="97" t="s">
        <v>740</v>
      </c>
      <c r="F436" s="98"/>
      <c r="G436" s="99" t="s">
        <v>210</v>
      </c>
      <c r="H436" s="99"/>
      <c r="I436" s="102" t="s">
        <v>64</v>
      </c>
      <c r="J436" s="109" t="s">
        <v>966</v>
      </c>
    </row>
    <row r="437" spans="1:10" ht="22.5" customHeight="1" x14ac:dyDescent="0.25">
      <c r="A437" s="56"/>
      <c r="B437" s="95"/>
      <c r="C437" s="96"/>
      <c r="D437" s="96"/>
      <c r="E437" s="97"/>
      <c r="F437" s="98"/>
      <c r="G437" s="99"/>
      <c r="H437" s="99"/>
      <c r="I437" s="102"/>
      <c r="J437" s="97"/>
    </row>
    <row r="438" spans="1:10" ht="63" customHeight="1" x14ac:dyDescent="0.25">
      <c r="A438" s="56" t="s">
        <v>907</v>
      </c>
      <c r="B438" s="95" t="s">
        <v>277</v>
      </c>
      <c r="C438" s="96" t="s">
        <v>704</v>
      </c>
      <c r="D438" s="96" t="s">
        <v>705</v>
      </c>
      <c r="E438" s="97" t="s">
        <v>740</v>
      </c>
      <c r="F438" s="98"/>
      <c r="G438" s="99" t="s">
        <v>210</v>
      </c>
      <c r="H438" s="99"/>
      <c r="I438" s="102" t="s">
        <v>64</v>
      </c>
      <c r="J438" s="109" t="s">
        <v>966</v>
      </c>
    </row>
    <row r="439" spans="1:10" ht="22.5" customHeight="1" x14ac:dyDescent="0.25">
      <c r="A439" s="56"/>
      <c r="B439" s="95"/>
      <c r="C439" s="96"/>
      <c r="D439" s="96"/>
      <c r="E439" s="97"/>
      <c r="F439" s="98"/>
      <c r="G439" s="99"/>
      <c r="H439" s="99"/>
      <c r="I439" s="102"/>
      <c r="J439" s="97"/>
    </row>
    <row r="440" spans="1:10" ht="63" customHeight="1" x14ac:dyDescent="0.25">
      <c r="A440" s="56" t="s">
        <v>908</v>
      </c>
      <c r="B440" s="95" t="s">
        <v>277</v>
      </c>
      <c r="C440" s="96" t="s">
        <v>706</v>
      </c>
      <c r="D440" s="96" t="s">
        <v>707</v>
      </c>
      <c r="E440" s="97" t="s">
        <v>740</v>
      </c>
      <c r="F440" s="98"/>
      <c r="G440" s="99" t="s">
        <v>210</v>
      </c>
      <c r="H440" s="99"/>
      <c r="I440" s="102" t="s">
        <v>64</v>
      </c>
      <c r="J440" s="109" t="s">
        <v>966</v>
      </c>
    </row>
    <row r="441" spans="1:10" ht="22.5" customHeight="1" x14ac:dyDescent="0.25">
      <c r="A441" s="56"/>
      <c r="B441" s="95"/>
      <c r="C441" s="96"/>
      <c r="D441" s="96"/>
      <c r="E441" s="97"/>
      <c r="F441" s="98"/>
      <c r="G441" s="99"/>
      <c r="H441" s="99"/>
      <c r="I441" s="102"/>
      <c r="J441" s="97"/>
    </row>
    <row r="442" spans="1:10" ht="63" customHeight="1" x14ac:dyDescent="0.25">
      <c r="A442" s="56" t="s">
        <v>909</v>
      </c>
      <c r="B442" s="95" t="s">
        <v>278</v>
      </c>
      <c r="C442" s="96" t="s">
        <v>708</v>
      </c>
      <c r="D442" s="96" t="s">
        <v>709</v>
      </c>
      <c r="E442" s="97" t="s">
        <v>740</v>
      </c>
      <c r="F442" s="98"/>
      <c r="G442" s="99" t="s">
        <v>210</v>
      </c>
      <c r="H442" s="99"/>
      <c r="I442" s="102" t="s">
        <v>64</v>
      </c>
      <c r="J442" s="109" t="s">
        <v>966</v>
      </c>
    </row>
    <row r="443" spans="1:10" ht="22.5" customHeight="1" x14ac:dyDescent="0.25">
      <c r="A443" s="56"/>
      <c r="B443" s="95"/>
      <c r="C443" s="96"/>
      <c r="D443" s="96"/>
      <c r="E443" s="97"/>
      <c r="F443" s="98"/>
      <c r="G443" s="99"/>
      <c r="H443" s="99"/>
      <c r="I443" s="102"/>
      <c r="J443" s="97"/>
    </row>
    <row r="444" spans="1:10" ht="63" customHeight="1" x14ac:dyDescent="0.25">
      <c r="A444" s="56" t="s">
        <v>910</v>
      </c>
      <c r="B444" s="95" t="s">
        <v>710</v>
      </c>
      <c r="C444" s="96" t="s">
        <v>711</v>
      </c>
      <c r="D444" s="96" t="s">
        <v>712</v>
      </c>
      <c r="E444" s="97" t="s">
        <v>740</v>
      </c>
      <c r="F444" s="98"/>
      <c r="G444" s="99" t="s">
        <v>210</v>
      </c>
      <c r="H444" s="99"/>
      <c r="I444" s="102" t="s">
        <v>64</v>
      </c>
      <c r="J444" s="109" t="s">
        <v>966</v>
      </c>
    </row>
    <row r="445" spans="1:10" ht="22.5" customHeight="1" x14ac:dyDescent="0.25">
      <c r="A445" s="56"/>
      <c r="B445" s="95"/>
      <c r="C445" s="96"/>
      <c r="D445" s="96"/>
      <c r="E445" s="97"/>
      <c r="F445" s="98"/>
      <c r="G445" s="99"/>
      <c r="H445" s="99"/>
      <c r="I445" s="102"/>
      <c r="J445" s="97"/>
    </row>
    <row r="446" spans="1:10" ht="63" customHeight="1" x14ac:dyDescent="0.25">
      <c r="A446" s="56" t="s">
        <v>911</v>
      </c>
      <c r="B446" s="95" t="s">
        <v>278</v>
      </c>
      <c r="C446" s="96" t="s">
        <v>713</v>
      </c>
      <c r="D446" s="96" t="s">
        <v>714</v>
      </c>
      <c r="E446" s="97" t="s">
        <v>740</v>
      </c>
      <c r="F446" s="98"/>
      <c r="G446" s="99" t="s">
        <v>210</v>
      </c>
      <c r="H446" s="99"/>
      <c r="I446" s="102" t="s">
        <v>64</v>
      </c>
      <c r="J446" s="109" t="s">
        <v>966</v>
      </c>
    </row>
    <row r="447" spans="1:10" ht="22.5" customHeight="1" x14ac:dyDescent="0.25">
      <c r="A447" s="56"/>
      <c r="B447" s="95"/>
      <c r="C447" s="96"/>
      <c r="D447" s="96"/>
      <c r="E447" s="97"/>
      <c r="F447" s="98"/>
      <c r="G447" s="99"/>
      <c r="H447" s="99"/>
      <c r="I447" s="102"/>
      <c r="J447" s="97"/>
    </row>
    <row r="448" spans="1:10" ht="63" customHeight="1" x14ac:dyDescent="0.25">
      <c r="A448" s="56" t="s">
        <v>912</v>
      </c>
      <c r="B448" s="95" t="s">
        <v>278</v>
      </c>
      <c r="C448" s="96" t="s">
        <v>715</v>
      </c>
      <c r="D448" s="96" t="s">
        <v>716</v>
      </c>
      <c r="E448" s="97" t="s">
        <v>740</v>
      </c>
      <c r="F448" s="98"/>
      <c r="G448" s="99" t="s">
        <v>210</v>
      </c>
      <c r="H448" s="99"/>
      <c r="I448" s="102" t="s">
        <v>64</v>
      </c>
      <c r="J448" s="109" t="s">
        <v>966</v>
      </c>
    </row>
    <row r="449" spans="1:10" ht="22.5" customHeight="1" x14ac:dyDescent="0.25">
      <c r="A449" s="56"/>
      <c r="B449" s="95"/>
      <c r="C449" s="96"/>
      <c r="D449" s="96"/>
      <c r="E449" s="97"/>
      <c r="F449" s="98"/>
      <c r="G449" s="99"/>
      <c r="H449" s="99"/>
      <c r="I449" s="102"/>
      <c r="J449" s="97"/>
    </row>
    <row r="450" spans="1:10" ht="63" customHeight="1" x14ac:dyDescent="0.25">
      <c r="A450" s="56" t="s">
        <v>913</v>
      </c>
      <c r="B450" s="95" t="s">
        <v>278</v>
      </c>
      <c r="C450" s="96" t="s">
        <v>717</v>
      </c>
      <c r="D450" s="96" t="s">
        <v>718</v>
      </c>
      <c r="E450" s="97" t="s">
        <v>740</v>
      </c>
      <c r="F450" s="98"/>
      <c r="G450" s="99" t="s">
        <v>210</v>
      </c>
      <c r="H450" s="99"/>
      <c r="I450" s="102" t="s">
        <v>64</v>
      </c>
      <c r="J450" s="109" t="s">
        <v>966</v>
      </c>
    </row>
    <row r="451" spans="1:10" ht="22.5" customHeight="1" x14ac:dyDescent="0.25">
      <c r="A451" s="56"/>
      <c r="B451" s="95"/>
      <c r="C451" s="96"/>
      <c r="D451" s="96"/>
      <c r="E451" s="97"/>
      <c r="F451" s="98"/>
      <c r="G451" s="99"/>
      <c r="H451" s="99"/>
      <c r="I451" s="102"/>
      <c r="J451" s="97"/>
    </row>
    <row r="452" spans="1:10" ht="63" customHeight="1" x14ac:dyDescent="0.25">
      <c r="A452" s="56" t="s">
        <v>914</v>
      </c>
      <c r="B452" s="95" t="s">
        <v>278</v>
      </c>
      <c r="C452" s="96" t="s">
        <v>719</v>
      </c>
      <c r="D452" s="96" t="s">
        <v>720</v>
      </c>
      <c r="E452" s="97" t="s">
        <v>740</v>
      </c>
      <c r="F452" s="98"/>
      <c r="G452" s="99" t="s">
        <v>210</v>
      </c>
      <c r="H452" s="99"/>
      <c r="I452" s="102" t="s">
        <v>64</v>
      </c>
      <c r="J452" s="109" t="s">
        <v>966</v>
      </c>
    </row>
    <row r="453" spans="1:10" ht="22.5" customHeight="1" x14ac:dyDescent="0.25">
      <c r="A453" s="56"/>
      <c r="B453" s="95"/>
      <c r="C453" s="96"/>
      <c r="D453" s="96"/>
      <c r="E453" s="97"/>
      <c r="F453" s="98"/>
      <c r="G453" s="99"/>
      <c r="H453" s="99"/>
      <c r="I453" s="102"/>
      <c r="J453" s="97"/>
    </row>
    <row r="454" spans="1:10" ht="63" customHeight="1" x14ac:dyDescent="0.25">
      <c r="A454" s="56" t="s">
        <v>915</v>
      </c>
      <c r="B454" s="95" t="s">
        <v>277</v>
      </c>
      <c r="C454" s="96" t="s">
        <v>721</v>
      </c>
      <c r="D454" s="96" t="s">
        <v>689</v>
      </c>
      <c r="E454" s="97" t="s">
        <v>740</v>
      </c>
      <c r="F454" s="98"/>
      <c r="G454" s="99" t="s">
        <v>210</v>
      </c>
      <c r="H454" s="99"/>
      <c r="I454" s="102" t="s">
        <v>64</v>
      </c>
      <c r="J454" s="109" t="s">
        <v>966</v>
      </c>
    </row>
    <row r="455" spans="1:10" ht="22.5" customHeight="1" x14ac:dyDescent="0.25">
      <c r="A455" s="56"/>
      <c r="B455" s="95"/>
      <c r="C455" s="96"/>
      <c r="D455" s="96"/>
      <c r="E455" s="97"/>
      <c r="F455" s="98"/>
      <c r="G455" s="99"/>
      <c r="H455" s="99"/>
      <c r="I455" s="102"/>
      <c r="J455" s="97"/>
    </row>
    <row r="456" spans="1:10" ht="63" customHeight="1" x14ac:dyDescent="0.25">
      <c r="A456" s="56" t="s">
        <v>916</v>
      </c>
      <c r="B456" s="95" t="s">
        <v>278</v>
      </c>
      <c r="C456" s="96" t="s">
        <v>722</v>
      </c>
      <c r="D456" s="96" t="s">
        <v>723</v>
      </c>
      <c r="E456" s="97" t="s">
        <v>740</v>
      </c>
      <c r="F456" s="98"/>
      <c r="G456" s="99" t="s">
        <v>210</v>
      </c>
      <c r="H456" s="99"/>
      <c r="I456" s="102" t="s">
        <v>64</v>
      </c>
      <c r="J456" s="109" t="s">
        <v>966</v>
      </c>
    </row>
    <row r="457" spans="1:10" ht="22.5" customHeight="1" x14ac:dyDescent="0.25">
      <c r="A457" s="56"/>
      <c r="B457" s="95"/>
      <c r="C457" s="96"/>
      <c r="D457" s="96"/>
      <c r="E457" s="97"/>
      <c r="F457" s="98"/>
      <c r="G457" s="99"/>
      <c r="H457" s="99"/>
      <c r="I457" s="102"/>
      <c r="J457" s="97"/>
    </row>
    <row r="458" spans="1:10" ht="63" customHeight="1" x14ac:dyDescent="0.25">
      <c r="A458" s="56" t="s">
        <v>917</v>
      </c>
      <c r="B458" s="95" t="s">
        <v>278</v>
      </c>
      <c r="C458" s="96" t="s">
        <v>724</v>
      </c>
      <c r="D458" s="96" t="s">
        <v>725</v>
      </c>
      <c r="E458" s="97" t="s">
        <v>740</v>
      </c>
      <c r="F458" s="98"/>
      <c r="G458" s="99" t="s">
        <v>210</v>
      </c>
      <c r="H458" s="99"/>
      <c r="I458" s="102" t="s">
        <v>64</v>
      </c>
      <c r="J458" s="109" t="s">
        <v>966</v>
      </c>
    </row>
    <row r="459" spans="1:10" ht="30.75" customHeight="1" x14ac:dyDescent="0.25">
      <c r="A459" s="56"/>
      <c r="B459" s="95"/>
      <c r="C459" s="96"/>
      <c r="D459" s="96"/>
      <c r="E459" s="97"/>
      <c r="F459" s="98"/>
      <c r="G459" s="99"/>
      <c r="H459" s="99"/>
      <c r="I459" s="102"/>
      <c r="J459" s="97"/>
    </row>
    <row r="460" spans="1:10" ht="63" customHeight="1" x14ac:dyDescent="0.25">
      <c r="A460" s="56" t="s">
        <v>918</v>
      </c>
      <c r="B460" s="95" t="s">
        <v>277</v>
      </c>
      <c r="C460" s="96" t="s">
        <v>726</v>
      </c>
      <c r="D460" s="96" t="s">
        <v>727</v>
      </c>
      <c r="E460" s="97" t="s">
        <v>740</v>
      </c>
      <c r="F460" s="98"/>
      <c r="G460" s="99" t="s">
        <v>210</v>
      </c>
      <c r="H460" s="99"/>
      <c r="I460" s="102" t="s">
        <v>64</v>
      </c>
      <c r="J460" s="109" t="s">
        <v>966</v>
      </c>
    </row>
    <row r="461" spans="1:10" ht="22.5" customHeight="1" x14ac:dyDescent="0.25">
      <c r="A461" s="56"/>
      <c r="B461" s="95"/>
      <c r="C461" s="96"/>
      <c r="D461" s="96"/>
      <c r="E461" s="97"/>
      <c r="F461" s="98"/>
      <c r="G461" s="99"/>
      <c r="H461" s="99"/>
      <c r="I461" s="102"/>
      <c r="J461" s="97"/>
    </row>
    <row r="462" spans="1:10" ht="63" customHeight="1" x14ac:dyDescent="0.25">
      <c r="A462" s="56" t="s">
        <v>919</v>
      </c>
      <c r="B462" s="95" t="s">
        <v>277</v>
      </c>
      <c r="C462" s="96" t="s">
        <v>728</v>
      </c>
      <c r="D462" s="96" t="s">
        <v>729</v>
      </c>
      <c r="E462" s="97" t="s">
        <v>740</v>
      </c>
      <c r="F462" s="98"/>
      <c r="G462" s="99" t="s">
        <v>210</v>
      </c>
      <c r="H462" s="99"/>
      <c r="I462" s="102" t="s">
        <v>64</v>
      </c>
      <c r="J462" s="109" t="s">
        <v>966</v>
      </c>
    </row>
    <row r="463" spans="1:10" ht="22.5" customHeight="1" x14ac:dyDescent="0.25">
      <c r="A463" s="56"/>
      <c r="B463" s="95"/>
      <c r="C463" s="96"/>
      <c r="D463" s="96"/>
      <c r="E463" s="97"/>
      <c r="F463" s="98"/>
      <c r="G463" s="99"/>
      <c r="H463" s="99"/>
      <c r="I463" s="102"/>
      <c r="J463" s="97"/>
    </row>
    <row r="464" spans="1:10" ht="63" customHeight="1" x14ac:dyDescent="0.25">
      <c r="A464" s="56" t="s">
        <v>920</v>
      </c>
      <c r="B464" s="95" t="s">
        <v>277</v>
      </c>
      <c r="C464" s="96" t="s">
        <v>730</v>
      </c>
      <c r="D464" s="96" t="s">
        <v>731</v>
      </c>
      <c r="E464" s="97" t="s">
        <v>740</v>
      </c>
      <c r="F464" s="98"/>
      <c r="G464" s="99" t="s">
        <v>210</v>
      </c>
      <c r="H464" s="99"/>
      <c r="I464" s="102" t="s">
        <v>64</v>
      </c>
      <c r="J464" s="109" t="s">
        <v>966</v>
      </c>
    </row>
    <row r="465" spans="1:10" ht="22.5" customHeight="1" x14ac:dyDescent="0.25">
      <c r="A465" s="56"/>
      <c r="B465" s="95"/>
      <c r="C465" s="96"/>
      <c r="D465" s="96"/>
      <c r="E465" s="97"/>
      <c r="F465" s="98"/>
      <c r="G465" s="99"/>
      <c r="H465" s="99"/>
      <c r="I465" s="102"/>
      <c r="J465" s="97"/>
    </row>
    <row r="466" spans="1:10" ht="63" customHeight="1" x14ac:dyDescent="0.25">
      <c r="A466" s="56" t="s">
        <v>921</v>
      </c>
      <c r="B466" s="95" t="s">
        <v>277</v>
      </c>
      <c r="C466" s="96" t="s">
        <v>732</v>
      </c>
      <c r="D466" s="96" t="s">
        <v>733</v>
      </c>
      <c r="E466" s="97" t="s">
        <v>740</v>
      </c>
      <c r="F466" s="98"/>
      <c r="G466" s="99" t="s">
        <v>210</v>
      </c>
      <c r="H466" s="99"/>
      <c r="I466" s="102" t="s">
        <v>64</v>
      </c>
      <c r="J466" s="109" t="s">
        <v>966</v>
      </c>
    </row>
    <row r="467" spans="1:10" ht="22.5" customHeight="1" x14ac:dyDescent="0.25">
      <c r="A467" s="56"/>
      <c r="B467" s="95"/>
      <c r="C467" s="96"/>
      <c r="D467" s="96"/>
      <c r="E467" s="97"/>
      <c r="F467" s="98"/>
      <c r="G467" s="99"/>
      <c r="H467" s="99"/>
      <c r="I467" s="102"/>
      <c r="J467" s="97"/>
    </row>
    <row r="468" spans="1:10" ht="63" customHeight="1" x14ac:dyDescent="0.25">
      <c r="A468" s="56" t="s">
        <v>922</v>
      </c>
      <c r="B468" s="95" t="s">
        <v>277</v>
      </c>
      <c r="C468" s="96" t="s">
        <v>734</v>
      </c>
      <c r="D468" s="96" t="s">
        <v>735</v>
      </c>
      <c r="E468" s="97" t="s">
        <v>740</v>
      </c>
      <c r="F468" s="98"/>
      <c r="G468" s="99" t="s">
        <v>210</v>
      </c>
      <c r="H468" s="99"/>
      <c r="I468" s="102" t="s">
        <v>64</v>
      </c>
      <c r="J468" s="109" t="s">
        <v>966</v>
      </c>
    </row>
    <row r="469" spans="1:10" ht="22.5" customHeight="1" x14ac:dyDescent="0.25">
      <c r="A469" s="56"/>
      <c r="B469" s="95"/>
      <c r="C469" s="96"/>
      <c r="D469" s="96"/>
      <c r="E469" s="97"/>
      <c r="F469" s="98"/>
      <c r="G469" s="99"/>
      <c r="H469" s="99"/>
      <c r="I469" s="102"/>
      <c r="J469" s="97"/>
    </row>
    <row r="470" spans="1:10" ht="63" customHeight="1" x14ac:dyDescent="0.25">
      <c r="A470" s="56" t="s">
        <v>923</v>
      </c>
      <c r="B470" s="95" t="s">
        <v>277</v>
      </c>
      <c r="C470" s="96" t="s">
        <v>736</v>
      </c>
      <c r="D470" s="96" t="s">
        <v>737</v>
      </c>
      <c r="E470" s="97" t="s">
        <v>740</v>
      </c>
      <c r="F470" s="98"/>
      <c r="G470" s="99" t="s">
        <v>210</v>
      </c>
      <c r="H470" s="99"/>
      <c r="I470" s="102" t="s">
        <v>64</v>
      </c>
      <c r="J470" s="109" t="s">
        <v>966</v>
      </c>
    </row>
    <row r="471" spans="1:10" ht="22.5" customHeight="1" x14ac:dyDescent="0.25">
      <c r="A471" s="56"/>
      <c r="B471" s="95"/>
      <c r="C471" s="96"/>
      <c r="D471" s="96"/>
      <c r="E471" s="97"/>
      <c r="F471" s="98"/>
      <c r="G471" s="99"/>
      <c r="H471" s="99"/>
      <c r="I471" s="102"/>
      <c r="J471" s="97"/>
    </row>
    <row r="472" spans="1:10" ht="63" customHeight="1" x14ac:dyDescent="0.25">
      <c r="A472" s="56" t="s">
        <v>924</v>
      </c>
      <c r="B472" s="95" t="s">
        <v>99</v>
      </c>
      <c r="C472" s="96" t="s">
        <v>738</v>
      </c>
      <c r="D472" s="96" t="s">
        <v>739</v>
      </c>
      <c r="E472" s="97" t="s">
        <v>740</v>
      </c>
      <c r="F472" s="98"/>
      <c r="G472" s="99" t="s">
        <v>210</v>
      </c>
      <c r="H472" s="99"/>
      <c r="I472" s="102" t="s">
        <v>64</v>
      </c>
      <c r="J472" s="109" t="s">
        <v>966</v>
      </c>
    </row>
    <row r="473" spans="1:10" x14ac:dyDescent="0.25">
      <c r="A473" s="56"/>
      <c r="B473" s="95"/>
      <c r="C473" s="96"/>
      <c r="D473" s="96"/>
      <c r="E473" s="97"/>
      <c r="F473" s="98"/>
      <c r="G473" s="99"/>
      <c r="H473" s="99"/>
      <c r="I473" s="102"/>
      <c r="J473" s="97"/>
    </row>
    <row r="474" spans="1:10" ht="102" customHeight="1" x14ac:dyDescent="0.25">
      <c r="A474" s="56" t="s">
        <v>925</v>
      </c>
      <c r="B474" s="95" t="s">
        <v>98</v>
      </c>
      <c r="C474" s="96" t="s">
        <v>507</v>
      </c>
      <c r="D474" s="96" t="s">
        <v>508</v>
      </c>
      <c r="E474" s="97" t="s">
        <v>599</v>
      </c>
      <c r="F474" s="98" t="s">
        <v>568</v>
      </c>
      <c r="G474" s="99" t="s">
        <v>210</v>
      </c>
      <c r="H474" s="99"/>
      <c r="I474" s="102" t="s">
        <v>64</v>
      </c>
      <c r="J474" s="101" t="s">
        <v>968</v>
      </c>
    </row>
    <row r="475" spans="1:10" x14ac:dyDescent="0.25">
      <c r="A475" s="56"/>
      <c r="B475" s="95"/>
      <c r="C475" s="96"/>
      <c r="D475" s="96"/>
      <c r="E475" s="97"/>
      <c r="F475" s="98"/>
      <c r="G475" s="99"/>
      <c r="H475" s="99"/>
      <c r="I475" s="96"/>
      <c r="J475" s="101"/>
    </row>
    <row r="476" spans="1:10" ht="102" customHeight="1" x14ac:dyDescent="0.25">
      <c r="A476" s="56" t="s">
        <v>926</v>
      </c>
      <c r="B476" s="95" t="s">
        <v>98</v>
      </c>
      <c r="C476" s="96" t="s">
        <v>509</v>
      </c>
      <c r="D476" s="96" t="s">
        <v>510</v>
      </c>
      <c r="E476" s="97" t="s">
        <v>600</v>
      </c>
      <c r="F476" s="98" t="s">
        <v>569</v>
      </c>
      <c r="G476" s="99" t="s">
        <v>210</v>
      </c>
      <c r="H476" s="99"/>
      <c r="I476" s="102" t="s">
        <v>64</v>
      </c>
      <c r="J476" s="101" t="s">
        <v>968</v>
      </c>
    </row>
    <row r="477" spans="1:10" x14ac:dyDescent="0.25">
      <c r="A477" s="56"/>
      <c r="B477" s="95"/>
      <c r="C477" s="96"/>
      <c r="D477" s="96"/>
      <c r="E477" s="97"/>
      <c r="F477" s="98"/>
      <c r="G477" s="99"/>
      <c r="H477" s="99"/>
      <c r="I477" s="96"/>
      <c r="J477" s="101"/>
    </row>
    <row r="478" spans="1:10" ht="102" customHeight="1" x14ac:dyDescent="0.25">
      <c r="A478" s="56" t="s">
        <v>927</v>
      </c>
      <c r="B478" s="95" t="s">
        <v>98</v>
      </c>
      <c r="C478" s="96" t="s">
        <v>511</v>
      </c>
      <c r="D478" s="96" t="s">
        <v>512</v>
      </c>
      <c r="E478" s="97" t="s">
        <v>601</v>
      </c>
      <c r="F478" s="98" t="s">
        <v>570</v>
      </c>
      <c r="G478" s="99" t="s">
        <v>210</v>
      </c>
      <c r="H478" s="99"/>
      <c r="I478" s="102" t="s">
        <v>64</v>
      </c>
      <c r="J478" s="101" t="s">
        <v>968</v>
      </c>
    </row>
    <row r="479" spans="1:10" x14ac:dyDescent="0.25">
      <c r="A479" s="56"/>
      <c r="B479" s="95"/>
      <c r="C479" s="96"/>
      <c r="D479" s="96"/>
      <c r="E479" s="97"/>
      <c r="F479" s="98"/>
      <c r="G479" s="99"/>
      <c r="H479" s="99"/>
      <c r="I479" s="96"/>
      <c r="J479" s="101"/>
    </row>
    <row r="480" spans="1:10" ht="102" customHeight="1" x14ac:dyDescent="0.25">
      <c r="A480" s="56" t="s">
        <v>928</v>
      </c>
      <c r="B480" s="95" t="s">
        <v>98</v>
      </c>
      <c r="C480" s="96" t="s">
        <v>513</v>
      </c>
      <c r="D480" s="96" t="s">
        <v>514</v>
      </c>
      <c r="E480" s="97" t="s">
        <v>602</v>
      </c>
      <c r="F480" s="98" t="s">
        <v>571</v>
      </c>
      <c r="G480" s="99" t="s">
        <v>210</v>
      </c>
      <c r="H480" s="99"/>
      <c r="I480" s="102" t="s">
        <v>64</v>
      </c>
      <c r="J480" s="101" t="s">
        <v>968</v>
      </c>
    </row>
    <row r="481" spans="1:10" ht="26.25" customHeight="1" x14ac:dyDescent="0.25">
      <c r="A481" s="56"/>
      <c r="B481" s="95"/>
      <c r="C481" s="96"/>
      <c r="D481" s="96"/>
      <c r="E481" s="97"/>
      <c r="F481" s="98"/>
      <c r="G481" s="99"/>
      <c r="H481" s="99"/>
      <c r="I481" s="96"/>
      <c r="J481" s="101"/>
    </row>
    <row r="482" spans="1:10" ht="102" customHeight="1" x14ac:dyDescent="0.25">
      <c r="A482" s="56" t="s">
        <v>929</v>
      </c>
      <c r="B482" s="95" t="s">
        <v>98</v>
      </c>
      <c r="C482" s="96" t="s">
        <v>515</v>
      </c>
      <c r="D482" s="96" t="s">
        <v>516</v>
      </c>
      <c r="E482" s="97" t="s">
        <v>603</v>
      </c>
      <c r="F482" s="98" t="s">
        <v>572</v>
      </c>
      <c r="G482" s="99" t="s">
        <v>210</v>
      </c>
      <c r="H482" s="99"/>
      <c r="I482" s="102" t="s">
        <v>64</v>
      </c>
      <c r="J482" s="101" t="s">
        <v>968</v>
      </c>
    </row>
    <row r="483" spans="1:10" x14ac:dyDescent="0.25">
      <c r="A483" s="56"/>
      <c r="B483" s="95"/>
      <c r="C483" s="96"/>
      <c r="D483" s="96"/>
      <c r="E483" s="97"/>
      <c r="F483" s="98"/>
      <c r="G483" s="99"/>
      <c r="H483" s="99"/>
      <c r="I483" s="96"/>
      <c r="J483" s="101"/>
    </row>
    <row r="484" spans="1:10" ht="102" customHeight="1" x14ac:dyDescent="0.25">
      <c r="A484" s="56" t="s">
        <v>930</v>
      </c>
      <c r="B484" s="95" t="s">
        <v>98</v>
      </c>
      <c r="C484" s="96" t="s">
        <v>517</v>
      </c>
      <c r="D484" s="96" t="s">
        <v>518</v>
      </c>
      <c r="E484" s="97" t="s">
        <v>604</v>
      </c>
      <c r="F484" s="98" t="s">
        <v>573</v>
      </c>
      <c r="G484" s="99" t="s">
        <v>210</v>
      </c>
      <c r="H484" s="99"/>
      <c r="I484" s="102" t="s">
        <v>64</v>
      </c>
      <c r="J484" s="101" t="s">
        <v>968</v>
      </c>
    </row>
    <row r="485" spans="1:10" x14ac:dyDescent="0.25">
      <c r="A485" s="56"/>
      <c r="B485" s="95"/>
      <c r="C485" s="96"/>
      <c r="D485" s="96"/>
      <c r="E485" s="97"/>
      <c r="F485" s="98"/>
      <c r="G485" s="99"/>
      <c r="H485" s="99"/>
      <c r="I485" s="96"/>
      <c r="J485" s="101"/>
    </row>
    <row r="486" spans="1:10" ht="102" customHeight="1" x14ac:dyDescent="0.25">
      <c r="A486" s="56" t="s">
        <v>931</v>
      </c>
      <c r="B486" s="95" t="s">
        <v>59</v>
      </c>
      <c r="C486" s="96" t="s">
        <v>519</v>
      </c>
      <c r="D486" s="96" t="s">
        <v>520</v>
      </c>
      <c r="E486" s="97" t="s">
        <v>605</v>
      </c>
      <c r="F486" s="98" t="s">
        <v>206</v>
      </c>
      <c r="G486" s="99" t="s">
        <v>210</v>
      </c>
      <c r="H486" s="99"/>
      <c r="I486" s="102" t="s">
        <v>64</v>
      </c>
      <c r="J486" s="101" t="s">
        <v>968</v>
      </c>
    </row>
    <row r="487" spans="1:10" x14ac:dyDescent="0.25">
      <c r="A487" s="56"/>
      <c r="B487" s="95"/>
      <c r="C487" s="96"/>
      <c r="D487" s="96"/>
      <c r="E487" s="97"/>
      <c r="F487" s="98"/>
      <c r="G487" s="99"/>
      <c r="H487" s="99"/>
      <c r="I487" s="96"/>
      <c r="J487" s="101"/>
    </row>
    <row r="488" spans="1:10" ht="102" customHeight="1" x14ac:dyDescent="0.25">
      <c r="A488" s="56" t="s">
        <v>932</v>
      </c>
      <c r="B488" s="95" t="s">
        <v>98</v>
      </c>
      <c r="C488" s="96" t="s">
        <v>521</v>
      </c>
      <c r="D488" s="96" t="s">
        <v>522</v>
      </c>
      <c r="E488" s="97" t="s">
        <v>606</v>
      </c>
      <c r="F488" s="98" t="s">
        <v>574</v>
      </c>
      <c r="G488" s="99" t="s">
        <v>210</v>
      </c>
      <c r="H488" s="99"/>
      <c r="I488" s="102" t="s">
        <v>64</v>
      </c>
      <c r="J488" s="101" t="s">
        <v>968</v>
      </c>
    </row>
    <row r="489" spans="1:10" x14ac:dyDescent="0.25">
      <c r="A489" s="56"/>
      <c r="B489" s="95"/>
      <c r="C489" s="96"/>
      <c r="D489" s="96"/>
      <c r="E489" s="97"/>
      <c r="F489" s="98"/>
      <c r="G489" s="99"/>
      <c r="H489" s="99"/>
      <c r="I489" s="96"/>
      <c r="J489" s="101"/>
    </row>
    <row r="490" spans="1:10" ht="102" customHeight="1" x14ac:dyDescent="0.25">
      <c r="A490" s="56" t="s">
        <v>933</v>
      </c>
      <c r="B490" s="95" t="s">
        <v>98</v>
      </c>
      <c r="C490" s="96" t="s">
        <v>523</v>
      </c>
      <c r="D490" s="96" t="s">
        <v>524</v>
      </c>
      <c r="E490" s="97" t="s">
        <v>607</v>
      </c>
      <c r="F490" s="98" t="s">
        <v>575</v>
      </c>
      <c r="G490" s="99" t="s">
        <v>210</v>
      </c>
      <c r="H490" s="99"/>
      <c r="I490" s="102" t="s">
        <v>64</v>
      </c>
      <c r="J490" s="101" t="s">
        <v>968</v>
      </c>
    </row>
    <row r="491" spans="1:10" x14ac:dyDescent="0.25">
      <c r="A491" s="56"/>
      <c r="B491" s="95"/>
      <c r="C491" s="96"/>
      <c r="D491" s="96"/>
      <c r="E491" s="97"/>
      <c r="F491" s="98"/>
      <c r="G491" s="99"/>
      <c r="H491" s="99"/>
      <c r="I491" s="96"/>
      <c r="J491" s="101"/>
    </row>
    <row r="492" spans="1:10" ht="102" customHeight="1" x14ac:dyDescent="0.25">
      <c r="A492" s="56" t="s">
        <v>934</v>
      </c>
      <c r="B492" s="95" t="s">
        <v>98</v>
      </c>
      <c r="C492" s="96" t="s">
        <v>525</v>
      </c>
      <c r="D492" s="96" t="s">
        <v>526</v>
      </c>
      <c r="E492" s="97" t="s">
        <v>608</v>
      </c>
      <c r="F492" s="98" t="s">
        <v>206</v>
      </c>
      <c r="G492" s="99" t="s">
        <v>210</v>
      </c>
      <c r="H492" s="99"/>
      <c r="I492" s="102" t="s">
        <v>64</v>
      </c>
      <c r="J492" s="101" t="s">
        <v>968</v>
      </c>
    </row>
    <row r="493" spans="1:10" x14ac:dyDescent="0.25">
      <c r="A493" s="56"/>
      <c r="B493" s="95"/>
      <c r="C493" s="96"/>
      <c r="D493" s="96"/>
      <c r="E493" s="97"/>
      <c r="F493" s="98"/>
      <c r="G493" s="99"/>
      <c r="H493" s="99"/>
      <c r="I493" s="96"/>
      <c r="J493" s="101"/>
    </row>
    <row r="494" spans="1:10" ht="102" customHeight="1" x14ac:dyDescent="0.25">
      <c r="A494" s="56" t="s">
        <v>935</v>
      </c>
      <c r="B494" s="95" t="s">
        <v>98</v>
      </c>
      <c r="C494" s="96" t="s">
        <v>527</v>
      </c>
      <c r="D494" s="96" t="s">
        <v>528</v>
      </c>
      <c r="E494" s="97" t="s">
        <v>609</v>
      </c>
      <c r="F494" s="98" t="s">
        <v>576</v>
      </c>
      <c r="G494" s="99" t="s">
        <v>210</v>
      </c>
      <c r="H494" s="99"/>
      <c r="I494" s="102" t="s">
        <v>64</v>
      </c>
      <c r="J494" s="101" t="s">
        <v>968</v>
      </c>
    </row>
    <row r="495" spans="1:10" x14ac:dyDescent="0.25">
      <c r="A495" s="56"/>
      <c r="B495" s="95"/>
      <c r="C495" s="96"/>
      <c r="D495" s="96"/>
      <c r="E495" s="97"/>
      <c r="F495" s="98"/>
      <c r="G495" s="99"/>
      <c r="H495" s="99"/>
      <c r="I495" s="96"/>
      <c r="J495" s="101"/>
    </row>
    <row r="496" spans="1:10" ht="102" customHeight="1" x14ac:dyDescent="0.25">
      <c r="A496" s="56" t="s">
        <v>936</v>
      </c>
      <c r="B496" s="95" t="s">
        <v>98</v>
      </c>
      <c r="C496" s="96" t="s">
        <v>529</v>
      </c>
      <c r="D496" s="96" t="s">
        <v>530</v>
      </c>
      <c r="E496" s="97" t="s">
        <v>610</v>
      </c>
      <c r="F496" s="98" t="s">
        <v>577</v>
      </c>
      <c r="G496" s="99" t="s">
        <v>210</v>
      </c>
      <c r="H496" s="99"/>
      <c r="I496" s="102" t="s">
        <v>64</v>
      </c>
      <c r="J496" s="101" t="s">
        <v>968</v>
      </c>
    </row>
    <row r="497" spans="1:10" x14ac:dyDescent="0.25">
      <c r="A497" s="56"/>
      <c r="B497" s="95"/>
      <c r="C497" s="96"/>
      <c r="D497" s="96"/>
      <c r="E497" s="97"/>
      <c r="F497" s="98"/>
      <c r="G497" s="99"/>
      <c r="H497" s="99"/>
      <c r="I497" s="96"/>
      <c r="J497" s="101"/>
    </row>
    <row r="498" spans="1:10" ht="102" customHeight="1" x14ac:dyDescent="0.25">
      <c r="A498" s="56" t="s">
        <v>937</v>
      </c>
      <c r="B498" s="95" t="s">
        <v>99</v>
      </c>
      <c r="C498" s="96" t="s">
        <v>531</v>
      </c>
      <c r="D498" s="96" t="s">
        <v>532</v>
      </c>
      <c r="E498" s="97" t="s">
        <v>611</v>
      </c>
      <c r="F498" s="98" t="s">
        <v>578</v>
      </c>
      <c r="G498" s="99" t="s">
        <v>210</v>
      </c>
      <c r="H498" s="99"/>
      <c r="I498" s="102" t="s">
        <v>64</v>
      </c>
      <c r="J498" s="101" t="s">
        <v>968</v>
      </c>
    </row>
    <row r="499" spans="1:10" x14ac:dyDescent="0.25">
      <c r="A499" s="56"/>
      <c r="B499" s="95"/>
      <c r="C499" s="96"/>
      <c r="D499" s="96"/>
      <c r="E499" s="97"/>
      <c r="F499" s="98"/>
      <c r="G499" s="99"/>
      <c r="H499" s="99"/>
      <c r="I499" s="96"/>
      <c r="J499" s="101"/>
    </row>
    <row r="500" spans="1:10" ht="102" customHeight="1" x14ac:dyDescent="0.25">
      <c r="A500" s="56" t="s">
        <v>938</v>
      </c>
      <c r="B500" s="95" t="s">
        <v>98</v>
      </c>
      <c r="C500" s="96" t="s">
        <v>533</v>
      </c>
      <c r="D500" s="96" t="s">
        <v>534</v>
      </c>
      <c r="E500" s="97" t="s">
        <v>611</v>
      </c>
      <c r="F500" s="98" t="s">
        <v>579</v>
      </c>
      <c r="G500" s="99" t="s">
        <v>210</v>
      </c>
      <c r="H500" s="99"/>
      <c r="I500" s="102" t="s">
        <v>64</v>
      </c>
      <c r="J500" s="101" t="s">
        <v>968</v>
      </c>
    </row>
    <row r="501" spans="1:10" x14ac:dyDescent="0.25">
      <c r="A501" s="56"/>
      <c r="B501" s="95"/>
      <c r="C501" s="96"/>
      <c r="D501" s="96"/>
      <c r="E501" s="97"/>
      <c r="F501" s="98"/>
      <c r="G501" s="99"/>
      <c r="H501" s="99"/>
      <c r="I501" s="96"/>
      <c r="J501" s="101"/>
    </row>
    <row r="502" spans="1:10" ht="102" customHeight="1" x14ac:dyDescent="0.25">
      <c r="A502" s="56" t="s">
        <v>939</v>
      </c>
      <c r="B502" s="95" t="s">
        <v>98</v>
      </c>
      <c r="C502" s="96" t="s">
        <v>535</v>
      </c>
      <c r="D502" s="96" t="s">
        <v>536</v>
      </c>
      <c r="E502" s="97" t="s">
        <v>611</v>
      </c>
      <c r="F502" s="98" t="s">
        <v>580</v>
      </c>
      <c r="G502" s="99" t="s">
        <v>210</v>
      </c>
      <c r="H502" s="99"/>
      <c r="I502" s="102" t="s">
        <v>64</v>
      </c>
      <c r="J502" s="101" t="s">
        <v>968</v>
      </c>
    </row>
    <row r="503" spans="1:10" x14ac:dyDescent="0.25">
      <c r="A503" s="56"/>
      <c r="B503" s="95"/>
      <c r="C503" s="96"/>
      <c r="D503" s="96"/>
      <c r="E503" s="97"/>
      <c r="F503" s="98"/>
      <c r="G503" s="99"/>
      <c r="H503" s="99"/>
      <c r="I503" s="96"/>
      <c r="J503" s="101"/>
    </row>
    <row r="504" spans="1:10" ht="102" customHeight="1" x14ac:dyDescent="0.25">
      <c r="A504" s="56" t="s">
        <v>940</v>
      </c>
      <c r="B504" s="95" t="s">
        <v>98</v>
      </c>
      <c r="C504" s="96" t="s">
        <v>537</v>
      </c>
      <c r="D504" s="96" t="s">
        <v>538</v>
      </c>
      <c r="E504" s="97" t="s">
        <v>612</v>
      </c>
      <c r="F504" s="98" t="s">
        <v>581</v>
      </c>
      <c r="G504" s="99" t="s">
        <v>210</v>
      </c>
      <c r="H504" s="99"/>
      <c r="I504" s="102" t="s">
        <v>64</v>
      </c>
      <c r="J504" s="101" t="s">
        <v>968</v>
      </c>
    </row>
    <row r="505" spans="1:10" x14ac:dyDescent="0.25">
      <c r="A505" s="56"/>
      <c r="B505" s="95"/>
      <c r="C505" s="96"/>
      <c r="D505" s="96"/>
      <c r="E505" s="97"/>
      <c r="F505" s="98"/>
      <c r="G505" s="99"/>
      <c r="H505" s="99"/>
      <c r="I505" s="96"/>
      <c r="J505" s="101"/>
    </row>
    <row r="506" spans="1:10" ht="102" customHeight="1" x14ac:dyDescent="0.25">
      <c r="A506" s="56" t="s">
        <v>941</v>
      </c>
      <c r="B506" s="95" t="s">
        <v>99</v>
      </c>
      <c r="C506" s="96" t="s">
        <v>539</v>
      </c>
      <c r="D506" s="96" t="s">
        <v>540</v>
      </c>
      <c r="E506" s="97" t="s">
        <v>613</v>
      </c>
      <c r="F506" s="98" t="s">
        <v>582</v>
      </c>
      <c r="G506" s="99" t="s">
        <v>210</v>
      </c>
      <c r="H506" s="99"/>
      <c r="I506" s="102" t="s">
        <v>64</v>
      </c>
      <c r="J506" s="101" t="s">
        <v>968</v>
      </c>
    </row>
    <row r="507" spans="1:10" x14ac:dyDescent="0.25">
      <c r="A507" s="56"/>
      <c r="B507" s="95"/>
      <c r="C507" s="96"/>
      <c r="D507" s="96"/>
      <c r="E507" s="97"/>
      <c r="F507" s="98"/>
      <c r="G507" s="99"/>
      <c r="H507" s="99"/>
      <c r="I507" s="96"/>
      <c r="J507" s="101"/>
    </row>
    <row r="508" spans="1:10" ht="102" customHeight="1" x14ac:dyDescent="0.25">
      <c r="A508" s="56" t="s">
        <v>942</v>
      </c>
      <c r="B508" s="95" t="s">
        <v>59</v>
      </c>
      <c r="C508" s="96" t="s">
        <v>541</v>
      </c>
      <c r="D508" s="96" t="s">
        <v>542</v>
      </c>
      <c r="E508" s="97" t="s">
        <v>614</v>
      </c>
      <c r="F508" s="98" t="s">
        <v>583</v>
      </c>
      <c r="G508" s="99" t="s">
        <v>210</v>
      </c>
      <c r="H508" s="99"/>
      <c r="I508" s="102" t="s">
        <v>64</v>
      </c>
      <c r="J508" s="101" t="s">
        <v>968</v>
      </c>
    </row>
    <row r="509" spans="1:10" x14ac:dyDescent="0.25">
      <c r="A509" s="56"/>
      <c r="B509" s="95"/>
      <c r="C509" s="96"/>
      <c r="D509" s="96"/>
      <c r="E509" s="97"/>
      <c r="F509" s="98"/>
      <c r="G509" s="99"/>
      <c r="H509" s="99"/>
      <c r="I509" s="96"/>
      <c r="J509" s="101"/>
    </row>
    <row r="510" spans="1:10" ht="102" customHeight="1" x14ac:dyDescent="0.25">
      <c r="A510" s="56" t="s">
        <v>943</v>
      </c>
      <c r="B510" s="95" t="s">
        <v>98</v>
      </c>
      <c r="C510" s="96" t="s">
        <v>543</v>
      </c>
      <c r="D510" s="96" t="s">
        <v>544</v>
      </c>
      <c r="E510" s="97" t="s">
        <v>615</v>
      </c>
      <c r="F510" s="98" t="s">
        <v>584</v>
      </c>
      <c r="G510" s="99" t="s">
        <v>210</v>
      </c>
      <c r="H510" s="99"/>
      <c r="I510" s="102" t="s">
        <v>64</v>
      </c>
      <c r="J510" s="101" t="s">
        <v>968</v>
      </c>
    </row>
    <row r="511" spans="1:10" x14ac:dyDescent="0.25">
      <c r="A511" s="56"/>
      <c r="B511" s="95"/>
      <c r="C511" s="96"/>
      <c r="D511" s="96"/>
      <c r="E511" s="97"/>
      <c r="F511" s="98"/>
      <c r="G511" s="99"/>
      <c r="H511" s="99"/>
      <c r="I511" s="96"/>
      <c r="J511" s="101"/>
    </row>
    <row r="512" spans="1:10" ht="102" customHeight="1" x14ac:dyDescent="0.25">
      <c r="A512" s="56" t="s">
        <v>944</v>
      </c>
      <c r="B512" s="95" t="s">
        <v>59</v>
      </c>
      <c r="C512" s="96" t="s">
        <v>545</v>
      </c>
      <c r="D512" s="96" t="s">
        <v>546</v>
      </c>
      <c r="E512" s="97" t="s">
        <v>616</v>
      </c>
      <c r="F512" s="98" t="s">
        <v>585</v>
      </c>
      <c r="G512" s="99" t="s">
        <v>210</v>
      </c>
      <c r="H512" s="99"/>
      <c r="I512" s="102" t="s">
        <v>64</v>
      </c>
      <c r="J512" s="101" t="s">
        <v>968</v>
      </c>
    </row>
    <row r="513" spans="1:10" x14ac:dyDescent="0.25">
      <c r="A513" s="56"/>
      <c r="B513" s="95"/>
      <c r="C513" s="96"/>
      <c r="D513" s="96"/>
      <c r="E513" s="97"/>
      <c r="F513" s="98"/>
      <c r="G513" s="99"/>
      <c r="H513" s="99"/>
      <c r="I513" s="96"/>
      <c r="J513" s="101"/>
    </row>
    <row r="514" spans="1:10" ht="102" customHeight="1" x14ac:dyDescent="0.25">
      <c r="A514" s="56" t="s">
        <v>945</v>
      </c>
      <c r="B514" s="95" t="s">
        <v>99</v>
      </c>
      <c r="C514" s="96" t="s">
        <v>547</v>
      </c>
      <c r="D514" s="96" t="s">
        <v>548</v>
      </c>
      <c r="E514" s="97" t="s">
        <v>611</v>
      </c>
      <c r="F514" s="98" t="s">
        <v>586</v>
      </c>
      <c r="G514" s="99" t="s">
        <v>210</v>
      </c>
      <c r="H514" s="99"/>
      <c r="I514" s="102" t="s">
        <v>64</v>
      </c>
      <c r="J514" s="101" t="s">
        <v>968</v>
      </c>
    </row>
    <row r="515" spans="1:10" x14ac:dyDescent="0.25">
      <c r="A515" s="56"/>
      <c r="B515" s="95"/>
      <c r="C515" s="96"/>
      <c r="D515" s="96"/>
      <c r="E515" s="97"/>
      <c r="F515" s="98"/>
      <c r="G515" s="99"/>
      <c r="H515" s="99"/>
      <c r="I515" s="96"/>
      <c r="J515" s="101"/>
    </row>
    <row r="516" spans="1:10" ht="102" customHeight="1" x14ac:dyDescent="0.25">
      <c r="A516" s="56" t="s">
        <v>946</v>
      </c>
      <c r="B516" s="95" t="s">
        <v>99</v>
      </c>
      <c r="C516" s="96" t="s">
        <v>549</v>
      </c>
      <c r="D516" s="96" t="s">
        <v>550</v>
      </c>
      <c r="E516" s="97" t="s">
        <v>611</v>
      </c>
      <c r="F516" s="98" t="s">
        <v>587</v>
      </c>
      <c r="G516" s="99" t="s">
        <v>210</v>
      </c>
      <c r="H516" s="99"/>
      <c r="I516" s="102" t="s">
        <v>64</v>
      </c>
      <c r="J516" s="101" t="s">
        <v>968</v>
      </c>
    </row>
    <row r="517" spans="1:10" x14ac:dyDescent="0.25">
      <c r="A517" s="56"/>
      <c r="B517" s="95"/>
      <c r="C517" s="96"/>
      <c r="D517" s="96"/>
      <c r="E517" s="97"/>
      <c r="F517" s="98"/>
      <c r="G517" s="99"/>
      <c r="H517" s="99"/>
      <c r="I517" s="96"/>
      <c r="J517" s="101"/>
    </row>
    <row r="518" spans="1:10" ht="102" customHeight="1" x14ac:dyDescent="0.25">
      <c r="A518" s="56" t="s">
        <v>947</v>
      </c>
      <c r="B518" s="95" t="s">
        <v>98</v>
      </c>
      <c r="C518" s="96" t="s">
        <v>551</v>
      </c>
      <c r="D518" s="96" t="s">
        <v>552</v>
      </c>
      <c r="E518" s="97" t="s">
        <v>617</v>
      </c>
      <c r="F518" s="98" t="s">
        <v>588</v>
      </c>
      <c r="G518" s="99" t="s">
        <v>210</v>
      </c>
      <c r="H518" s="99"/>
      <c r="I518" s="102" t="s">
        <v>64</v>
      </c>
      <c r="J518" s="101" t="s">
        <v>968</v>
      </c>
    </row>
    <row r="519" spans="1:10" x14ac:dyDescent="0.25">
      <c r="A519" s="56"/>
      <c r="B519" s="95"/>
      <c r="C519" s="96"/>
      <c r="D519" s="96"/>
      <c r="E519" s="97"/>
      <c r="F519" s="98"/>
      <c r="G519" s="99"/>
      <c r="H519" s="99"/>
      <c r="I519" s="96"/>
      <c r="J519" s="101"/>
    </row>
    <row r="520" spans="1:10" ht="102" customHeight="1" x14ac:dyDescent="0.25">
      <c r="A520" s="56" t="s">
        <v>948</v>
      </c>
      <c r="B520" s="95" t="s">
        <v>98</v>
      </c>
      <c r="C520" s="96" t="s">
        <v>553</v>
      </c>
      <c r="D520" s="96" t="s">
        <v>554</v>
      </c>
      <c r="E520" s="97" t="s">
        <v>611</v>
      </c>
      <c r="F520" s="98" t="s">
        <v>589</v>
      </c>
      <c r="G520" s="99" t="s">
        <v>210</v>
      </c>
      <c r="H520" s="99"/>
      <c r="I520" s="102" t="s">
        <v>64</v>
      </c>
      <c r="J520" s="101" t="s">
        <v>968</v>
      </c>
    </row>
    <row r="521" spans="1:10" x14ac:dyDescent="0.25">
      <c r="A521" s="56"/>
      <c r="B521" s="95"/>
      <c r="C521" s="96"/>
      <c r="D521" s="96"/>
      <c r="E521" s="97"/>
      <c r="F521" s="98"/>
      <c r="G521" s="99"/>
      <c r="H521" s="99"/>
      <c r="I521" s="96"/>
      <c r="J521" s="101"/>
    </row>
    <row r="522" spans="1:10" ht="102" customHeight="1" x14ac:dyDescent="0.25">
      <c r="A522" s="56" t="s">
        <v>949</v>
      </c>
      <c r="B522" s="95" t="s">
        <v>59</v>
      </c>
      <c r="C522" s="96" t="s">
        <v>555</v>
      </c>
      <c r="D522" s="96" t="s">
        <v>556</v>
      </c>
      <c r="E522" s="97" t="s">
        <v>618</v>
      </c>
      <c r="F522" s="98" t="s">
        <v>590</v>
      </c>
      <c r="G522" s="99" t="s">
        <v>210</v>
      </c>
      <c r="H522" s="99"/>
      <c r="I522" s="102" t="s">
        <v>64</v>
      </c>
      <c r="J522" s="101" t="s">
        <v>968</v>
      </c>
    </row>
    <row r="523" spans="1:10" x14ac:dyDescent="0.25">
      <c r="A523" s="56"/>
      <c r="B523" s="95"/>
      <c r="C523" s="96"/>
      <c r="D523" s="96"/>
      <c r="E523" s="97"/>
      <c r="F523" s="98"/>
      <c r="G523" s="99"/>
      <c r="H523" s="99"/>
      <c r="I523" s="96"/>
      <c r="J523" s="101"/>
    </row>
    <row r="524" spans="1:10" ht="102" customHeight="1" x14ac:dyDescent="0.25">
      <c r="A524" s="56" t="s">
        <v>950</v>
      </c>
      <c r="B524" s="95" t="s">
        <v>98</v>
      </c>
      <c r="C524" s="96" t="s">
        <v>506</v>
      </c>
      <c r="D524" s="96" t="s">
        <v>557</v>
      </c>
      <c r="E524" s="97" t="s">
        <v>611</v>
      </c>
      <c r="F524" s="98" t="s">
        <v>591</v>
      </c>
      <c r="G524" s="99" t="s">
        <v>210</v>
      </c>
      <c r="H524" s="99"/>
      <c r="I524" s="102" t="s">
        <v>64</v>
      </c>
      <c r="J524" s="101" t="s">
        <v>968</v>
      </c>
    </row>
    <row r="525" spans="1:10" x14ac:dyDescent="0.25">
      <c r="A525" s="56"/>
      <c r="B525" s="95"/>
      <c r="C525" s="96"/>
      <c r="D525" s="96"/>
      <c r="E525" s="97"/>
      <c r="F525" s="98"/>
      <c r="G525" s="99"/>
      <c r="H525" s="99"/>
      <c r="I525" s="96"/>
      <c r="J525" s="101"/>
    </row>
    <row r="526" spans="1:10" ht="102" customHeight="1" x14ac:dyDescent="0.25">
      <c r="A526" s="56" t="s">
        <v>951</v>
      </c>
      <c r="B526" s="95" t="s">
        <v>98</v>
      </c>
      <c r="C526" s="96" t="s">
        <v>558</v>
      </c>
      <c r="D526" s="96" t="s">
        <v>559</v>
      </c>
      <c r="E526" s="97" t="s">
        <v>619</v>
      </c>
      <c r="F526" s="98" t="s">
        <v>592</v>
      </c>
      <c r="G526" s="99" t="s">
        <v>210</v>
      </c>
      <c r="H526" s="99"/>
      <c r="I526" s="102" t="s">
        <v>64</v>
      </c>
      <c r="J526" s="101" t="s">
        <v>968</v>
      </c>
    </row>
    <row r="527" spans="1:10" x14ac:dyDescent="0.25">
      <c r="A527" s="56"/>
      <c r="B527" s="95"/>
      <c r="C527" s="96"/>
      <c r="D527" s="96"/>
      <c r="E527" s="97"/>
      <c r="F527" s="98"/>
      <c r="G527" s="99"/>
      <c r="H527" s="99"/>
      <c r="I527" s="96"/>
      <c r="J527" s="101"/>
    </row>
    <row r="528" spans="1:10" ht="102" customHeight="1" x14ac:dyDescent="0.25">
      <c r="A528" s="56" t="s">
        <v>952</v>
      </c>
      <c r="B528" s="95" t="s">
        <v>98</v>
      </c>
      <c r="C528" s="96" t="s">
        <v>560</v>
      </c>
      <c r="D528" s="96" t="s">
        <v>561</v>
      </c>
      <c r="E528" s="97" t="s">
        <v>619</v>
      </c>
      <c r="F528" s="98" t="s">
        <v>593</v>
      </c>
      <c r="G528" s="99" t="s">
        <v>210</v>
      </c>
      <c r="H528" s="99"/>
      <c r="I528" s="102" t="s">
        <v>64</v>
      </c>
      <c r="J528" s="101" t="s">
        <v>968</v>
      </c>
    </row>
    <row r="529" spans="1:10" x14ac:dyDescent="0.25">
      <c r="A529" s="56"/>
      <c r="B529" s="95"/>
      <c r="C529" s="96"/>
      <c r="D529" s="96"/>
      <c r="E529" s="97"/>
      <c r="F529" s="98"/>
      <c r="G529" s="99"/>
      <c r="H529" s="99"/>
      <c r="I529" s="96"/>
      <c r="J529" s="101"/>
    </row>
    <row r="530" spans="1:10" ht="102" customHeight="1" x14ac:dyDescent="0.25">
      <c r="A530" s="56" t="s">
        <v>953</v>
      </c>
      <c r="B530" s="95" t="s">
        <v>59</v>
      </c>
      <c r="C530" s="96" t="s">
        <v>562</v>
      </c>
      <c r="D530" s="96" t="s">
        <v>563</v>
      </c>
      <c r="E530" s="97" t="s">
        <v>619</v>
      </c>
      <c r="F530" s="98" t="s">
        <v>594</v>
      </c>
      <c r="G530" s="99" t="s">
        <v>210</v>
      </c>
      <c r="H530" s="99"/>
      <c r="I530" s="102" t="s">
        <v>64</v>
      </c>
      <c r="J530" s="101" t="s">
        <v>968</v>
      </c>
    </row>
    <row r="531" spans="1:10" x14ac:dyDescent="0.25">
      <c r="A531" s="56"/>
      <c r="B531" s="95"/>
      <c r="C531" s="96"/>
      <c r="D531" s="96"/>
      <c r="E531" s="97"/>
      <c r="F531" s="98"/>
      <c r="G531" s="99"/>
      <c r="H531" s="99"/>
      <c r="I531" s="96"/>
      <c r="J531" s="101"/>
    </row>
    <row r="532" spans="1:10" ht="102" customHeight="1" x14ac:dyDescent="0.25">
      <c r="A532" s="56" t="s">
        <v>954</v>
      </c>
      <c r="B532" s="95" t="s">
        <v>98</v>
      </c>
      <c r="C532" s="96" t="s">
        <v>564</v>
      </c>
      <c r="D532" s="96" t="s">
        <v>565</v>
      </c>
      <c r="E532" s="97" t="s">
        <v>620</v>
      </c>
      <c r="F532" s="98" t="s">
        <v>595</v>
      </c>
      <c r="G532" s="99" t="s">
        <v>210</v>
      </c>
      <c r="H532" s="99"/>
      <c r="I532" s="102" t="s">
        <v>64</v>
      </c>
      <c r="J532" s="101" t="s">
        <v>968</v>
      </c>
    </row>
    <row r="533" spans="1:10" x14ac:dyDescent="0.25">
      <c r="A533" s="56"/>
      <c r="B533" s="95"/>
      <c r="C533" s="96"/>
      <c r="D533" s="96"/>
      <c r="E533" s="97"/>
      <c r="F533" s="98"/>
      <c r="G533" s="99"/>
      <c r="H533" s="99"/>
      <c r="I533" s="96"/>
      <c r="J533" s="101"/>
    </row>
    <row r="534" spans="1:10" ht="102" customHeight="1" x14ac:dyDescent="0.25">
      <c r="A534" s="56" t="s">
        <v>955</v>
      </c>
      <c r="B534" s="95" t="s">
        <v>98</v>
      </c>
      <c r="C534" s="96" t="s">
        <v>504</v>
      </c>
      <c r="D534" s="96" t="s">
        <v>505</v>
      </c>
      <c r="E534" s="97" t="s">
        <v>619</v>
      </c>
      <c r="F534" s="98" t="s">
        <v>596</v>
      </c>
      <c r="G534" s="99" t="s">
        <v>210</v>
      </c>
      <c r="H534" s="99"/>
      <c r="I534" s="102" t="s">
        <v>64</v>
      </c>
      <c r="J534" s="101" t="s">
        <v>968</v>
      </c>
    </row>
    <row r="535" spans="1:10" x14ac:dyDescent="0.25">
      <c r="A535" s="56"/>
      <c r="B535" s="95"/>
      <c r="C535" s="96"/>
      <c r="D535" s="96"/>
      <c r="E535" s="97"/>
      <c r="F535" s="98"/>
      <c r="G535" s="99"/>
      <c r="H535" s="99"/>
      <c r="I535" s="96"/>
      <c r="J535" s="101"/>
    </row>
    <row r="536" spans="1:10" ht="102" customHeight="1" x14ac:dyDescent="0.25">
      <c r="A536" s="56" t="s">
        <v>956</v>
      </c>
      <c r="B536" s="95" t="s">
        <v>59</v>
      </c>
      <c r="C536" s="96" t="s">
        <v>566</v>
      </c>
      <c r="D536" s="96" t="s">
        <v>567</v>
      </c>
      <c r="E536" s="97" t="s">
        <v>598</v>
      </c>
      <c r="F536" s="98" t="s">
        <v>597</v>
      </c>
      <c r="G536" s="99" t="s">
        <v>210</v>
      </c>
      <c r="H536" s="99"/>
      <c r="I536" s="102" t="s">
        <v>64</v>
      </c>
      <c r="J536" s="101" t="s">
        <v>968</v>
      </c>
    </row>
    <row r="537" spans="1:10" x14ac:dyDescent="0.25">
      <c r="A537" s="56"/>
      <c r="B537" s="95"/>
      <c r="C537" s="96"/>
      <c r="D537" s="96"/>
      <c r="E537" s="97"/>
      <c r="F537" s="98"/>
      <c r="G537" s="99"/>
      <c r="H537" s="99"/>
      <c r="I537" s="96"/>
      <c r="J537" s="101"/>
    </row>
    <row r="538" spans="1:10" ht="49.2" x14ac:dyDescent="0.25">
      <c r="A538" s="56" t="s">
        <v>957</v>
      </c>
      <c r="B538" s="95" t="s">
        <v>98</v>
      </c>
      <c r="C538" s="96" t="s">
        <v>621</v>
      </c>
      <c r="D538" s="96" t="s">
        <v>622</v>
      </c>
      <c r="E538" s="97" t="s">
        <v>1018</v>
      </c>
      <c r="F538" s="98">
        <v>989198628</v>
      </c>
      <c r="G538" s="99" t="s">
        <v>210</v>
      </c>
      <c r="H538" s="99"/>
      <c r="I538" s="102" t="s">
        <v>64</v>
      </c>
      <c r="J538" s="101" t="s">
        <v>969</v>
      </c>
    </row>
    <row r="539" spans="1:10" x14ac:dyDescent="0.25">
      <c r="A539" s="56"/>
      <c r="B539" s="95"/>
      <c r="C539" s="96"/>
      <c r="D539" s="96"/>
      <c r="E539" s="97"/>
      <c r="F539" s="98"/>
      <c r="G539" s="99"/>
      <c r="H539" s="99"/>
      <c r="I539" s="96"/>
      <c r="J539" s="101"/>
    </row>
    <row r="540" spans="1:10" ht="49.2" x14ac:dyDescent="0.25">
      <c r="A540" s="56" t="s">
        <v>958</v>
      </c>
      <c r="B540" s="95" t="s">
        <v>98</v>
      </c>
      <c r="C540" s="96" t="s">
        <v>623</v>
      </c>
      <c r="D540" s="96" t="s">
        <v>624</v>
      </c>
      <c r="E540" s="97" t="s">
        <v>1017</v>
      </c>
      <c r="F540" s="98">
        <v>898302271</v>
      </c>
      <c r="G540" s="99" t="s">
        <v>210</v>
      </c>
      <c r="H540" s="99"/>
      <c r="I540" s="102" t="s">
        <v>64</v>
      </c>
      <c r="J540" s="101" t="s">
        <v>969</v>
      </c>
    </row>
    <row r="541" spans="1:10" x14ac:dyDescent="0.25">
      <c r="A541" s="56"/>
      <c r="B541" s="95"/>
      <c r="C541" s="96"/>
      <c r="D541" s="96"/>
      <c r="E541" s="97"/>
      <c r="F541" s="98"/>
      <c r="G541" s="99"/>
      <c r="H541" s="99"/>
      <c r="I541" s="96"/>
      <c r="J541" s="101"/>
    </row>
    <row r="542" spans="1:10" ht="49.2" x14ac:dyDescent="0.25">
      <c r="A542" s="56" t="s">
        <v>959</v>
      </c>
      <c r="B542" s="95" t="s">
        <v>98</v>
      </c>
      <c r="C542" s="96" t="s">
        <v>625</v>
      </c>
      <c r="D542" s="96" t="s">
        <v>626</v>
      </c>
      <c r="E542" s="97" t="s">
        <v>1016</v>
      </c>
      <c r="F542" s="98">
        <v>925811403</v>
      </c>
      <c r="G542" s="99" t="s">
        <v>210</v>
      </c>
      <c r="H542" s="99"/>
      <c r="I542" s="102" t="s">
        <v>64</v>
      </c>
      <c r="J542" s="101" t="s">
        <v>969</v>
      </c>
    </row>
    <row r="543" spans="1:10" x14ac:dyDescent="0.25">
      <c r="A543" s="56"/>
      <c r="B543" s="95"/>
      <c r="C543" s="96"/>
      <c r="D543" s="96"/>
      <c r="E543" s="97"/>
      <c r="F543" s="98"/>
      <c r="G543" s="99"/>
      <c r="H543" s="99"/>
      <c r="I543" s="96"/>
      <c r="J543" s="101"/>
    </row>
    <row r="544" spans="1:10" ht="49.2" x14ac:dyDescent="0.25">
      <c r="A544" s="56" t="s">
        <v>960</v>
      </c>
      <c r="B544" s="95" t="s">
        <v>59</v>
      </c>
      <c r="C544" s="96" t="s">
        <v>627</v>
      </c>
      <c r="D544" s="96" t="s">
        <v>628</v>
      </c>
      <c r="E544" s="97" t="s">
        <v>1015</v>
      </c>
      <c r="F544" s="98">
        <v>615984464</v>
      </c>
      <c r="G544" s="99" t="s">
        <v>210</v>
      </c>
      <c r="H544" s="99"/>
      <c r="I544" s="102" t="s">
        <v>64</v>
      </c>
      <c r="J544" s="101" t="s">
        <v>969</v>
      </c>
    </row>
    <row r="545" spans="1:10" x14ac:dyDescent="0.25">
      <c r="A545" s="56"/>
      <c r="B545" s="95"/>
      <c r="C545" s="96"/>
      <c r="D545" s="96"/>
      <c r="E545" s="97"/>
      <c r="F545" s="98"/>
      <c r="G545" s="99"/>
      <c r="H545" s="99"/>
      <c r="I545" s="96"/>
      <c r="J545" s="101"/>
    </row>
    <row r="546" spans="1:10" ht="49.2" x14ac:dyDescent="0.25">
      <c r="A546" s="56" t="s">
        <v>961</v>
      </c>
      <c r="B546" s="95" t="s">
        <v>98</v>
      </c>
      <c r="C546" s="96" t="s">
        <v>629</v>
      </c>
      <c r="D546" s="96" t="s">
        <v>630</v>
      </c>
      <c r="E546" s="97" t="s">
        <v>1014</v>
      </c>
      <c r="F546" s="98">
        <v>808821413</v>
      </c>
      <c r="G546" s="99" t="s">
        <v>210</v>
      </c>
      <c r="H546" s="99"/>
      <c r="I546" s="102" t="s">
        <v>64</v>
      </c>
      <c r="J546" s="101" t="s">
        <v>969</v>
      </c>
    </row>
    <row r="547" spans="1:10" x14ac:dyDescent="0.25">
      <c r="A547" s="56"/>
      <c r="B547" s="95"/>
      <c r="C547" s="96"/>
      <c r="D547" s="96"/>
      <c r="E547" s="97"/>
      <c r="F547" s="98"/>
      <c r="G547" s="99"/>
      <c r="H547" s="99"/>
      <c r="I547" s="96"/>
      <c r="J547" s="101"/>
    </row>
    <row r="548" spans="1:10" ht="49.2" x14ac:dyDescent="0.25">
      <c r="A548" s="56" t="s">
        <v>962</v>
      </c>
      <c r="B548" s="95" t="s">
        <v>99</v>
      </c>
      <c r="C548" s="96" t="s">
        <v>631</v>
      </c>
      <c r="D548" s="96" t="s">
        <v>632</v>
      </c>
      <c r="E548" s="97" t="s">
        <v>1003</v>
      </c>
      <c r="F548" s="98">
        <v>932901079</v>
      </c>
      <c r="G548" s="99" t="s">
        <v>210</v>
      </c>
      <c r="H548" s="99"/>
      <c r="I548" s="102" t="s">
        <v>64</v>
      </c>
      <c r="J548" s="101" t="s">
        <v>969</v>
      </c>
    </row>
    <row r="549" spans="1:10" x14ac:dyDescent="0.25">
      <c r="A549" s="56"/>
      <c r="B549" s="95"/>
      <c r="C549" s="96"/>
      <c r="D549" s="96"/>
      <c r="E549" s="97"/>
      <c r="F549" s="98"/>
      <c r="G549" s="99"/>
      <c r="H549" s="99"/>
      <c r="I549" s="96"/>
      <c r="J549" s="101"/>
    </row>
    <row r="550" spans="1:10" ht="49.2" x14ac:dyDescent="0.25">
      <c r="A550" s="56" t="s">
        <v>963</v>
      </c>
      <c r="B550" s="95" t="s">
        <v>98</v>
      </c>
      <c r="C550" s="96" t="s">
        <v>633</v>
      </c>
      <c r="D550" s="96" t="s">
        <v>634</v>
      </c>
      <c r="E550" s="97" t="s">
        <v>1003</v>
      </c>
      <c r="F550" s="98">
        <v>855310791</v>
      </c>
      <c r="G550" s="99" t="s">
        <v>210</v>
      </c>
      <c r="H550" s="99"/>
      <c r="I550" s="102" t="s">
        <v>64</v>
      </c>
      <c r="J550" s="101" t="s">
        <v>969</v>
      </c>
    </row>
    <row r="551" spans="1:10" x14ac:dyDescent="0.25">
      <c r="A551" s="56"/>
      <c r="B551" s="95"/>
      <c r="C551" s="96"/>
      <c r="D551" s="96"/>
      <c r="E551" s="97"/>
      <c r="F551" s="98"/>
      <c r="G551" s="99"/>
      <c r="H551" s="99"/>
      <c r="I551" s="96"/>
      <c r="J551" s="101"/>
    </row>
    <row r="552" spans="1:10" ht="49.2" x14ac:dyDescent="0.25">
      <c r="A552" s="56" t="s">
        <v>964</v>
      </c>
      <c r="B552" s="95" t="s">
        <v>98</v>
      </c>
      <c r="C552" s="96" t="s">
        <v>635</v>
      </c>
      <c r="D552" s="96" t="s">
        <v>636</v>
      </c>
      <c r="E552" s="97" t="s">
        <v>1013</v>
      </c>
      <c r="F552" s="98">
        <v>651683265</v>
      </c>
      <c r="G552" s="99" t="s">
        <v>210</v>
      </c>
      <c r="H552" s="99"/>
      <c r="I552" s="102" t="s">
        <v>64</v>
      </c>
      <c r="J552" s="101" t="s">
        <v>969</v>
      </c>
    </row>
    <row r="553" spans="1:10" x14ac:dyDescent="0.25">
      <c r="A553" s="56"/>
      <c r="B553" s="95"/>
      <c r="C553" s="96"/>
      <c r="D553" s="96"/>
      <c r="E553" s="97"/>
      <c r="F553" s="98"/>
      <c r="G553" s="99"/>
      <c r="H553" s="99"/>
      <c r="I553" s="96"/>
      <c r="J553" s="101"/>
    </row>
    <row r="554" spans="1:10" ht="49.2" x14ac:dyDescent="0.25">
      <c r="A554" s="56" t="s">
        <v>1078</v>
      </c>
      <c r="B554" s="95" t="s">
        <v>99</v>
      </c>
      <c r="C554" s="96" t="s">
        <v>637</v>
      </c>
      <c r="D554" s="96" t="s">
        <v>638</v>
      </c>
      <c r="E554" s="97" t="s">
        <v>1012</v>
      </c>
      <c r="F554" s="98">
        <v>659739836</v>
      </c>
      <c r="G554" s="99" t="s">
        <v>210</v>
      </c>
      <c r="H554" s="99"/>
      <c r="I554" s="102" t="s">
        <v>64</v>
      </c>
      <c r="J554" s="101" t="s">
        <v>969</v>
      </c>
    </row>
    <row r="555" spans="1:10" x14ac:dyDescent="0.25">
      <c r="A555" s="56"/>
      <c r="B555" s="95"/>
      <c r="C555" s="96"/>
      <c r="D555" s="96"/>
      <c r="E555" s="97"/>
      <c r="F555" s="98"/>
      <c r="G555" s="99"/>
      <c r="H555" s="99"/>
      <c r="I555" s="96"/>
      <c r="J555" s="101"/>
    </row>
    <row r="556" spans="1:10" ht="49.2" x14ac:dyDescent="0.25">
      <c r="A556" s="56" t="s">
        <v>1079</v>
      </c>
      <c r="B556" s="95" t="s">
        <v>59</v>
      </c>
      <c r="C556" s="96" t="s">
        <v>639</v>
      </c>
      <c r="D556" s="96" t="s">
        <v>640</v>
      </c>
      <c r="E556" s="97" t="s">
        <v>1011</v>
      </c>
      <c r="F556" s="98">
        <v>816234337</v>
      </c>
      <c r="G556" s="99" t="s">
        <v>210</v>
      </c>
      <c r="H556" s="99"/>
      <c r="I556" s="102" t="s">
        <v>64</v>
      </c>
      <c r="J556" s="101" t="s">
        <v>969</v>
      </c>
    </row>
    <row r="557" spans="1:10" x14ac:dyDescent="0.25">
      <c r="A557" s="56"/>
      <c r="B557" s="95"/>
      <c r="C557" s="96"/>
      <c r="D557" s="96"/>
      <c r="E557" s="97"/>
      <c r="F557" s="98"/>
      <c r="G557" s="99"/>
      <c r="H557" s="99"/>
      <c r="I557" s="96"/>
      <c r="J557" s="101"/>
    </row>
    <row r="558" spans="1:10" ht="49.2" x14ac:dyDescent="0.25">
      <c r="A558" s="56" t="s">
        <v>1080</v>
      </c>
      <c r="B558" s="95" t="s">
        <v>59</v>
      </c>
      <c r="C558" s="96" t="s">
        <v>631</v>
      </c>
      <c r="D558" s="96" t="s">
        <v>641</v>
      </c>
      <c r="E558" s="97" t="s">
        <v>1010</v>
      </c>
      <c r="F558" s="98">
        <v>870082637</v>
      </c>
      <c r="G558" s="99" t="s">
        <v>210</v>
      </c>
      <c r="H558" s="99"/>
      <c r="I558" s="102" t="s">
        <v>64</v>
      </c>
      <c r="J558" s="101" t="s">
        <v>969</v>
      </c>
    </row>
    <row r="559" spans="1:10" x14ac:dyDescent="0.25">
      <c r="A559" s="56"/>
      <c r="B559" s="95"/>
      <c r="C559" s="96"/>
      <c r="D559" s="96"/>
      <c r="E559" s="97"/>
      <c r="F559" s="98"/>
      <c r="G559" s="99"/>
      <c r="H559" s="99"/>
      <c r="I559" s="96"/>
      <c r="J559" s="101"/>
    </row>
    <row r="560" spans="1:10" ht="49.2" x14ac:dyDescent="0.25">
      <c r="A560" s="56" t="s">
        <v>1081</v>
      </c>
      <c r="B560" s="95" t="s">
        <v>59</v>
      </c>
      <c r="C560" s="96" t="s">
        <v>642</v>
      </c>
      <c r="D560" s="96" t="s">
        <v>643</v>
      </c>
      <c r="E560" s="97" t="s">
        <v>1009</v>
      </c>
      <c r="F560" s="98" t="s">
        <v>206</v>
      </c>
      <c r="G560" s="99" t="s">
        <v>210</v>
      </c>
      <c r="H560" s="99"/>
      <c r="I560" s="102" t="s">
        <v>64</v>
      </c>
      <c r="J560" s="101" t="s">
        <v>969</v>
      </c>
    </row>
    <row r="561" spans="1:10" x14ac:dyDescent="0.25">
      <c r="A561" s="56"/>
      <c r="B561" s="95"/>
      <c r="C561" s="96"/>
      <c r="D561" s="96"/>
      <c r="E561" s="97"/>
      <c r="F561" s="98"/>
      <c r="G561" s="99"/>
      <c r="H561" s="99"/>
      <c r="I561" s="96"/>
      <c r="J561" s="101"/>
    </row>
    <row r="562" spans="1:10" ht="49.2" x14ac:dyDescent="0.25">
      <c r="A562" s="56" t="s">
        <v>1082</v>
      </c>
      <c r="B562" s="95" t="s">
        <v>59</v>
      </c>
      <c r="C562" s="96" t="s">
        <v>644</v>
      </c>
      <c r="D562" s="96" t="s">
        <v>645</v>
      </c>
      <c r="E562" s="97" t="s">
        <v>1008</v>
      </c>
      <c r="F562" s="98">
        <v>641421581</v>
      </c>
      <c r="G562" s="99" t="s">
        <v>210</v>
      </c>
      <c r="H562" s="99"/>
      <c r="I562" s="102" t="s">
        <v>64</v>
      </c>
      <c r="J562" s="101" t="s">
        <v>969</v>
      </c>
    </row>
    <row r="563" spans="1:10" x14ac:dyDescent="0.25">
      <c r="A563" s="56"/>
      <c r="B563" s="95"/>
      <c r="C563" s="96"/>
      <c r="D563" s="96"/>
      <c r="E563" s="97"/>
      <c r="F563" s="98"/>
      <c r="G563" s="99"/>
      <c r="H563" s="99"/>
      <c r="I563" s="96"/>
      <c r="J563" s="101"/>
    </row>
    <row r="564" spans="1:10" ht="49.2" x14ac:dyDescent="0.25">
      <c r="A564" s="56" t="s">
        <v>1083</v>
      </c>
      <c r="B564" s="95" t="s">
        <v>98</v>
      </c>
      <c r="C564" s="96" t="s">
        <v>646</v>
      </c>
      <c r="D564" s="96" t="s">
        <v>647</v>
      </c>
      <c r="E564" s="97" t="s">
        <v>1007</v>
      </c>
      <c r="F564" s="98" t="s">
        <v>206</v>
      </c>
      <c r="G564" s="99" t="s">
        <v>210</v>
      </c>
      <c r="H564" s="99"/>
      <c r="I564" s="102" t="s">
        <v>64</v>
      </c>
      <c r="J564" s="101" t="s">
        <v>969</v>
      </c>
    </row>
    <row r="565" spans="1:10" x14ac:dyDescent="0.25">
      <c r="A565" s="56"/>
      <c r="B565" s="95"/>
      <c r="C565" s="96"/>
      <c r="D565" s="96"/>
      <c r="E565" s="97"/>
      <c r="F565" s="98"/>
      <c r="G565" s="99"/>
      <c r="H565" s="99"/>
      <c r="I565" s="96"/>
      <c r="J565" s="101"/>
    </row>
    <row r="566" spans="1:10" ht="49.2" x14ac:dyDescent="0.25">
      <c r="A566" s="56" t="s">
        <v>1084</v>
      </c>
      <c r="B566" s="95" t="s">
        <v>59</v>
      </c>
      <c r="C566" s="96" t="s">
        <v>648</v>
      </c>
      <c r="D566" s="96" t="s">
        <v>649</v>
      </c>
      <c r="E566" s="97" t="s">
        <v>1006</v>
      </c>
      <c r="F566" s="98" t="s">
        <v>206</v>
      </c>
      <c r="G566" s="99" t="s">
        <v>210</v>
      </c>
      <c r="H566" s="99"/>
      <c r="I566" s="102" t="s">
        <v>64</v>
      </c>
      <c r="J566" s="101" t="s">
        <v>969</v>
      </c>
    </row>
    <row r="567" spans="1:10" x14ac:dyDescent="0.25">
      <c r="A567" s="56"/>
      <c r="B567" s="95"/>
      <c r="C567" s="96"/>
      <c r="D567" s="96"/>
      <c r="E567" s="97"/>
      <c r="F567" s="98"/>
      <c r="G567" s="99"/>
      <c r="H567" s="99"/>
      <c r="I567" s="96"/>
      <c r="J567" s="101"/>
    </row>
    <row r="568" spans="1:10" ht="49.2" x14ac:dyDescent="0.25">
      <c r="A568" s="56" t="s">
        <v>1085</v>
      </c>
      <c r="B568" s="95" t="s">
        <v>59</v>
      </c>
      <c r="C568" s="96" t="s">
        <v>650</v>
      </c>
      <c r="D568" s="96" t="s">
        <v>651</v>
      </c>
      <c r="E568" s="97" t="s">
        <v>1005</v>
      </c>
      <c r="F568" s="98">
        <v>870690112</v>
      </c>
      <c r="G568" s="99" t="s">
        <v>210</v>
      </c>
      <c r="H568" s="99"/>
      <c r="I568" s="102" t="s">
        <v>64</v>
      </c>
      <c r="J568" s="101" t="s">
        <v>969</v>
      </c>
    </row>
    <row r="569" spans="1:10" x14ac:dyDescent="0.25">
      <c r="A569" s="56"/>
      <c r="B569" s="95"/>
      <c r="C569" s="96"/>
      <c r="D569" s="96"/>
      <c r="E569" s="97"/>
      <c r="F569" s="98"/>
      <c r="G569" s="99"/>
      <c r="H569" s="99"/>
      <c r="I569" s="96"/>
      <c r="J569" s="101"/>
    </row>
    <row r="570" spans="1:10" ht="49.2" x14ac:dyDescent="0.25">
      <c r="A570" s="56" t="s">
        <v>1086</v>
      </c>
      <c r="B570" s="95" t="s">
        <v>59</v>
      </c>
      <c r="C570" s="96" t="s">
        <v>652</v>
      </c>
      <c r="D570" s="96" t="s">
        <v>653</v>
      </c>
      <c r="E570" s="97" t="s">
        <v>1004</v>
      </c>
      <c r="F570" s="98">
        <v>929044566</v>
      </c>
      <c r="G570" s="99" t="s">
        <v>210</v>
      </c>
      <c r="H570" s="99"/>
      <c r="I570" s="102" t="s">
        <v>64</v>
      </c>
      <c r="J570" s="101" t="s">
        <v>969</v>
      </c>
    </row>
    <row r="571" spans="1:10" x14ac:dyDescent="0.25">
      <c r="A571" s="56"/>
      <c r="B571" s="95"/>
      <c r="C571" s="96"/>
      <c r="D571" s="96"/>
      <c r="E571" s="97"/>
      <c r="F571" s="98"/>
      <c r="G571" s="99"/>
      <c r="H571" s="99"/>
      <c r="I571" s="96"/>
      <c r="J571" s="101"/>
    </row>
    <row r="572" spans="1:10" ht="49.2" x14ac:dyDescent="0.25">
      <c r="A572" s="56" t="s">
        <v>1087</v>
      </c>
      <c r="B572" s="95" t="s">
        <v>98</v>
      </c>
      <c r="C572" s="96" t="s">
        <v>654</v>
      </c>
      <c r="D572" s="96" t="s">
        <v>632</v>
      </c>
      <c r="E572" s="97" t="s">
        <v>1003</v>
      </c>
      <c r="F572" s="98">
        <v>938089751</v>
      </c>
      <c r="G572" s="99" t="s">
        <v>210</v>
      </c>
      <c r="H572" s="99"/>
      <c r="I572" s="102" t="s">
        <v>64</v>
      </c>
      <c r="J572" s="101" t="s">
        <v>969</v>
      </c>
    </row>
    <row r="573" spans="1:10" x14ac:dyDescent="0.25">
      <c r="A573" s="56"/>
      <c r="B573" s="95"/>
      <c r="C573" s="96"/>
      <c r="D573" s="96"/>
      <c r="E573" s="97"/>
      <c r="F573" s="98"/>
      <c r="G573" s="99"/>
      <c r="H573" s="99"/>
      <c r="I573" s="96"/>
      <c r="J573" s="101"/>
    </row>
    <row r="574" spans="1:10" ht="49.2" x14ac:dyDescent="0.25">
      <c r="A574" s="56" t="s">
        <v>1088</v>
      </c>
      <c r="B574" s="95" t="s">
        <v>59</v>
      </c>
      <c r="C574" s="96" t="s">
        <v>655</v>
      </c>
      <c r="D574" s="96" t="s">
        <v>656</v>
      </c>
      <c r="E574" s="97" t="s">
        <v>1002</v>
      </c>
      <c r="F574" s="98" t="s">
        <v>206</v>
      </c>
      <c r="G574" s="99" t="s">
        <v>210</v>
      </c>
      <c r="H574" s="99"/>
      <c r="I574" s="102" t="s">
        <v>64</v>
      </c>
      <c r="J574" s="101" t="s">
        <v>969</v>
      </c>
    </row>
    <row r="575" spans="1:10" x14ac:dyDescent="0.25">
      <c r="A575" s="56"/>
      <c r="B575" s="95"/>
      <c r="C575" s="96"/>
      <c r="D575" s="96"/>
      <c r="E575" s="97"/>
      <c r="F575" s="98"/>
      <c r="G575" s="99"/>
      <c r="H575" s="99"/>
      <c r="I575" s="96"/>
      <c r="J575" s="101"/>
    </row>
    <row r="576" spans="1:10" ht="49.2" x14ac:dyDescent="0.25">
      <c r="A576" s="56" t="s">
        <v>1089</v>
      </c>
      <c r="B576" s="95" t="s">
        <v>59</v>
      </c>
      <c r="C576" s="96" t="s">
        <v>657</v>
      </c>
      <c r="D576" s="96" t="s">
        <v>658</v>
      </c>
      <c r="E576" s="97" t="s">
        <v>1001</v>
      </c>
      <c r="F576" s="98" t="s">
        <v>206</v>
      </c>
      <c r="G576" s="99" t="s">
        <v>210</v>
      </c>
      <c r="H576" s="99"/>
      <c r="I576" s="102" t="s">
        <v>64</v>
      </c>
      <c r="J576" s="101" t="s">
        <v>969</v>
      </c>
    </row>
    <row r="577" spans="1:10" x14ac:dyDescent="0.25">
      <c r="A577" s="56"/>
      <c r="B577" s="95"/>
      <c r="C577" s="96"/>
      <c r="D577" s="96"/>
      <c r="E577" s="97"/>
      <c r="F577" s="98"/>
      <c r="G577" s="99"/>
      <c r="H577" s="99"/>
      <c r="I577" s="96"/>
      <c r="J577" s="101"/>
    </row>
    <row r="578" spans="1:10" ht="24" customHeight="1" x14ac:dyDescent="0.25">
      <c r="A578" s="117" t="s">
        <v>211</v>
      </c>
      <c r="B578" s="118"/>
      <c r="C578" s="118"/>
      <c r="D578" s="118"/>
      <c r="E578" s="118"/>
      <c r="F578" s="119"/>
      <c r="G578" s="94">
        <v>232</v>
      </c>
      <c r="H578" s="94">
        <v>54</v>
      </c>
      <c r="I578" s="111"/>
      <c r="J578" s="112"/>
    </row>
    <row r="579" spans="1:10" ht="93.75" customHeight="1" x14ac:dyDescent="0.25"/>
    <row r="580" spans="1:10" ht="24" customHeight="1" x14ac:dyDescent="0.25"/>
    <row r="581" spans="1:10" ht="107.25" customHeight="1" x14ac:dyDescent="0.25">
      <c r="A581" s="55"/>
      <c r="B581" s="55"/>
      <c r="C581" s="55"/>
      <c r="D581" s="55"/>
      <c r="E581" s="55"/>
      <c r="F581" s="55"/>
    </row>
    <row r="582" spans="1:10" ht="24" customHeight="1" x14ac:dyDescent="0.25">
      <c r="A582" s="55"/>
      <c r="B582" s="55"/>
      <c r="C582" s="55"/>
      <c r="D582" s="55"/>
      <c r="E582" s="55"/>
      <c r="F582" s="55"/>
    </row>
    <row r="583" spans="1:10" ht="99.75" customHeight="1" x14ac:dyDescent="0.25">
      <c r="A583" s="55"/>
      <c r="B583" s="55"/>
      <c r="C583" s="55"/>
      <c r="D583" s="55"/>
      <c r="E583" s="55"/>
      <c r="F583" s="55"/>
    </row>
    <row r="584" spans="1:10" ht="24" customHeight="1" x14ac:dyDescent="0.25">
      <c r="A584" s="55"/>
      <c r="B584" s="55"/>
      <c r="C584" s="55"/>
      <c r="D584" s="55"/>
      <c r="E584" s="55"/>
      <c r="F584" s="55"/>
    </row>
    <row r="585" spans="1:10" ht="94.5" customHeight="1" x14ac:dyDescent="0.25">
      <c r="A585" s="55"/>
      <c r="B585" s="55"/>
      <c r="C585" s="55"/>
      <c r="D585" s="55"/>
      <c r="E585" s="55"/>
      <c r="F585" s="55"/>
    </row>
    <row r="586" spans="1:10" ht="24" customHeight="1" x14ac:dyDescent="0.25">
      <c r="A586" s="55"/>
      <c r="B586" s="55"/>
      <c r="C586" s="55"/>
      <c r="D586" s="55"/>
      <c r="E586" s="55"/>
      <c r="F586" s="55"/>
    </row>
    <row r="587" spans="1:10" ht="97.5" customHeight="1" x14ac:dyDescent="0.25">
      <c r="A587" s="55"/>
      <c r="B587" s="55"/>
      <c r="C587" s="55"/>
      <c r="D587" s="55"/>
      <c r="E587" s="55"/>
      <c r="F587" s="55"/>
    </row>
    <row r="588" spans="1:10" ht="24" customHeight="1" x14ac:dyDescent="0.25">
      <c r="A588" s="55"/>
      <c r="B588" s="55"/>
      <c r="C588" s="55"/>
      <c r="D588" s="55"/>
      <c r="E588" s="55"/>
      <c r="F588" s="55"/>
    </row>
    <row r="589" spans="1:10" ht="105" customHeight="1" x14ac:dyDescent="0.25">
      <c r="A589" s="55"/>
      <c r="B589" s="55"/>
      <c r="C589" s="55"/>
      <c r="D589" s="55"/>
      <c r="E589" s="55"/>
      <c r="F589" s="55"/>
    </row>
    <row r="590" spans="1:10" ht="24" customHeight="1" x14ac:dyDescent="0.25">
      <c r="A590" s="55"/>
      <c r="B590" s="55"/>
      <c r="C590" s="55"/>
      <c r="D590" s="55"/>
      <c r="E590" s="55"/>
      <c r="F590" s="55"/>
    </row>
    <row r="591" spans="1:10" ht="100.5" customHeight="1" x14ac:dyDescent="0.25">
      <c r="A591" s="55"/>
      <c r="B591" s="55"/>
      <c r="C591" s="55"/>
      <c r="D591" s="55"/>
      <c r="E591" s="55"/>
      <c r="F591" s="55"/>
    </row>
    <row r="592" spans="1:10" ht="24" customHeight="1" x14ac:dyDescent="0.25">
      <c r="A592" s="55"/>
      <c r="B592" s="55"/>
      <c r="C592" s="55"/>
      <c r="D592" s="55"/>
      <c r="E592" s="55"/>
      <c r="F592" s="55"/>
    </row>
    <row r="593" spans="1:6" ht="102" customHeight="1" x14ac:dyDescent="0.25">
      <c r="A593" s="55"/>
      <c r="B593" s="55"/>
      <c r="C593" s="55"/>
      <c r="D593" s="55"/>
      <c r="E593" s="55"/>
      <c r="F593" s="55"/>
    </row>
    <row r="594" spans="1:6" ht="24" customHeight="1" x14ac:dyDescent="0.25">
      <c r="A594" s="55"/>
      <c r="B594" s="55"/>
      <c r="C594" s="55"/>
      <c r="D594" s="55"/>
      <c r="E594" s="55"/>
      <c r="F594" s="55"/>
    </row>
    <row r="595" spans="1:6" ht="100.5" customHeight="1" x14ac:dyDescent="0.25">
      <c r="A595" s="55"/>
      <c r="B595" s="55"/>
      <c r="C595" s="55"/>
      <c r="D595" s="55"/>
      <c r="E595" s="55"/>
      <c r="F595" s="55"/>
    </row>
    <row r="596" spans="1:6" ht="24" customHeight="1" x14ac:dyDescent="0.25">
      <c r="A596" s="55"/>
      <c r="B596" s="55"/>
      <c r="C596" s="55"/>
      <c r="D596" s="55"/>
      <c r="E596" s="55"/>
      <c r="F596" s="55"/>
    </row>
    <row r="597" spans="1:6" ht="105.75" customHeight="1" x14ac:dyDescent="0.25">
      <c r="A597" s="55"/>
      <c r="B597" s="55"/>
      <c r="C597" s="55"/>
      <c r="D597" s="55"/>
      <c r="E597" s="55"/>
      <c r="F597" s="55"/>
    </row>
    <row r="598" spans="1:6" ht="24" customHeight="1" x14ac:dyDescent="0.25">
      <c r="A598" s="55"/>
      <c r="B598" s="55"/>
      <c r="C598" s="55"/>
      <c r="D598" s="55"/>
      <c r="E598" s="55"/>
      <c r="F598" s="55"/>
    </row>
    <row r="599" spans="1:6" ht="103.5" customHeight="1" x14ac:dyDescent="0.25">
      <c r="A599" s="55"/>
      <c r="B599" s="55"/>
      <c r="C599" s="55"/>
      <c r="D599" s="55"/>
      <c r="E599" s="55"/>
      <c r="F599" s="55"/>
    </row>
    <row r="600" spans="1:6" ht="24.75" customHeight="1" x14ac:dyDescent="0.25">
      <c r="A600" s="55"/>
      <c r="B600" s="55"/>
      <c r="C600" s="55"/>
      <c r="D600" s="55"/>
      <c r="E600" s="55"/>
      <c r="F600" s="55"/>
    </row>
    <row r="601" spans="1:6" ht="105" customHeight="1" x14ac:dyDescent="0.25">
      <c r="A601" s="55"/>
      <c r="B601" s="55"/>
      <c r="C601" s="55"/>
      <c r="D601" s="55"/>
      <c r="E601" s="55"/>
      <c r="F601" s="55"/>
    </row>
    <row r="602" spans="1:6" ht="24" customHeight="1" x14ac:dyDescent="0.25">
      <c r="A602" s="55"/>
      <c r="B602" s="55"/>
      <c r="C602" s="55"/>
      <c r="D602" s="55"/>
      <c r="E602" s="55"/>
      <c r="F602" s="55"/>
    </row>
    <row r="603" spans="1:6" ht="101.25" customHeight="1" x14ac:dyDescent="0.25">
      <c r="A603" s="55"/>
      <c r="B603" s="55"/>
      <c r="C603" s="55"/>
      <c r="D603" s="55"/>
      <c r="E603" s="55"/>
      <c r="F603" s="55"/>
    </row>
    <row r="604" spans="1:6" ht="24" customHeight="1" x14ac:dyDescent="0.25">
      <c r="A604" s="55"/>
      <c r="B604" s="55"/>
      <c r="C604" s="55"/>
      <c r="D604" s="55"/>
      <c r="E604" s="55"/>
      <c r="F604" s="55"/>
    </row>
    <row r="605" spans="1:6" ht="104.25" customHeight="1" x14ac:dyDescent="0.25">
      <c r="A605" s="55"/>
      <c r="B605" s="55"/>
      <c r="C605" s="55"/>
      <c r="D605" s="55"/>
      <c r="E605" s="55"/>
      <c r="F605" s="55"/>
    </row>
    <row r="606" spans="1:6" ht="24" customHeight="1" x14ac:dyDescent="0.25">
      <c r="A606" s="55"/>
      <c r="B606" s="55"/>
      <c r="C606" s="55"/>
      <c r="D606" s="55"/>
      <c r="E606" s="55"/>
      <c r="F606" s="55"/>
    </row>
    <row r="607" spans="1:6" ht="96" customHeight="1" x14ac:dyDescent="0.25">
      <c r="A607" s="55"/>
      <c r="B607" s="55"/>
      <c r="C607" s="55"/>
      <c r="D607" s="55"/>
      <c r="E607" s="55"/>
      <c r="F607" s="55"/>
    </row>
    <row r="608" spans="1:6" ht="24" customHeight="1" x14ac:dyDescent="0.25">
      <c r="A608" s="55"/>
      <c r="B608" s="55"/>
      <c r="C608" s="55"/>
      <c r="D608" s="55"/>
      <c r="E608" s="55"/>
      <c r="F608" s="55"/>
    </row>
    <row r="609" spans="1:6" ht="81" customHeight="1" x14ac:dyDescent="0.25">
      <c r="A609" s="55"/>
      <c r="B609" s="55"/>
      <c r="C609" s="55"/>
      <c r="D609" s="55"/>
      <c r="E609" s="55"/>
      <c r="F609" s="55"/>
    </row>
    <row r="610" spans="1:6" ht="24" customHeight="1" x14ac:dyDescent="0.25">
      <c r="A610" s="55"/>
      <c r="B610" s="55"/>
      <c r="C610" s="55"/>
      <c r="D610" s="55"/>
      <c r="E610" s="55"/>
      <c r="F610" s="55"/>
    </row>
    <row r="611" spans="1:6" ht="60" customHeight="1" x14ac:dyDescent="0.25">
      <c r="A611" s="55"/>
      <c r="B611" s="55"/>
      <c r="C611" s="55"/>
      <c r="D611" s="55"/>
      <c r="E611" s="55"/>
      <c r="F611" s="55"/>
    </row>
    <row r="612" spans="1:6" ht="24" customHeight="1" x14ac:dyDescent="0.25">
      <c r="A612" s="55"/>
      <c r="B612" s="55"/>
      <c r="C612" s="55"/>
      <c r="D612" s="55"/>
      <c r="E612" s="55"/>
      <c r="F612" s="55"/>
    </row>
    <row r="613" spans="1:6" ht="60" customHeight="1" x14ac:dyDescent="0.25">
      <c r="A613" s="55"/>
      <c r="B613" s="55"/>
      <c r="C613" s="55"/>
      <c r="D613" s="55"/>
      <c r="E613" s="55"/>
      <c r="F613" s="55"/>
    </row>
    <row r="614" spans="1:6" ht="24" customHeight="1" x14ac:dyDescent="0.25">
      <c r="A614" s="55"/>
      <c r="B614" s="55"/>
      <c r="C614" s="55"/>
      <c r="D614" s="55"/>
      <c r="E614" s="55"/>
      <c r="F614" s="55"/>
    </row>
    <row r="615" spans="1:6" ht="60" customHeight="1" x14ac:dyDescent="0.25">
      <c r="A615" s="55"/>
      <c r="B615" s="55"/>
      <c r="C615" s="55"/>
      <c r="D615" s="55"/>
      <c r="E615" s="55"/>
      <c r="F615" s="55"/>
    </row>
    <row r="616" spans="1:6" ht="24" customHeight="1" x14ac:dyDescent="0.25">
      <c r="A616" s="55"/>
      <c r="B616" s="55"/>
      <c r="C616" s="55"/>
      <c r="D616" s="55"/>
      <c r="E616" s="55"/>
      <c r="F616" s="55"/>
    </row>
    <row r="617" spans="1:6" ht="96" customHeight="1" x14ac:dyDescent="0.25">
      <c r="A617" s="55"/>
      <c r="B617" s="55"/>
      <c r="C617" s="55"/>
      <c r="D617" s="55"/>
      <c r="E617" s="55"/>
      <c r="F617" s="55"/>
    </row>
    <row r="618" spans="1:6" ht="24.75" customHeight="1" x14ac:dyDescent="0.25">
      <c r="A618" s="55"/>
      <c r="B618" s="55"/>
      <c r="C618" s="55"/>
      <c r="D618" s="55"/>
      <c r="E618" s="55"/>
      <c r="F618" s="55"/>
    </row>
    <row r="619" spans="1:6" ht="105.75" customHeight="1" x14ac:dyDescent="0.25">
      <c r="A619" s="55"/>
      <c r="B619" s="55"/>
      <c r="C619" s="55"/>
      <c r="D619" s="55"/>
      <c r="E619" s="55"/>
      <c r="F619" s="55"/>
    </row>
    <row r="620" spans="1:6" ht="24.75" customHeight="1" x14ac:dyDescent="0.25">
      <c r="A620" s="55"/>
      <c r="B620" s="55"/>
      <c r="C620" s="55"/>
      <c r="D620" s="55"/>
      <c r="E620" s="55"/>
      <c r="F620" s="55"/>
    </row>
    <row r="621" spans="1:6" ht="117" customHeight="1" x14ac:dyDescent="0.25">
      <c r="A621" s="55"/>
      <c r="B621" s="55"/>
      <c r="C621" s="55"/>
      <c r="D621" s="55"/>
      <c r="E621" s="55"/>
      <c r="F621" s="55"/>
    </row>
    <row r="622" spans="1:6" ht="24" customHeight="1" x14ac:dyDescent="0.25">
      <c r="A622" s="55"/>
      <c r="B622" s="55"/>
      <c r="C622" s="55"/>
      <c r="D622" s="55"/>
      <c r="E622" s="55"/>
      <c r="F622" s="55"/>
    </row>
    <row r="623" spans="1:6" ht="113.25" customHeight="1" x14ac:dyDescent="0.25">
      <c r="A623" s="55"/>
      <c r="B623" s="55"/>
      <c r="C623" s="55"/>
      <c r="D623" s="55"/>
      <c r="E623" s="55"/>
      <c r="F623" s="55"/>
    </row>
    <row r="624" spans="1:6" ht="24" customHeight="1" x14ac:dyDescent="0.25">
      <c r="A624" s="55"/>
      <c r="B624" s="55"/>
      <c r="C624" s="55"/>
      <c r="D624" s="55"/>
      <c r="E624" s="55"/>
      <c r="F624" s="55"/>
    </row>
    <row r="625" spans="1:6" ht="111" customHeight="1" x14ac:dyDescent="0.25">
      <c r="A625" s="55"/>
      <c r="B625" s="55"/>
      <c r="C625" s="55"/>
      <c r="D625" s="55"/>
      <c r="E625" s="55"/>
      <c r="F625" s="55"/>
    </row>
    <row r="626" spans="1:6" ht="24" customHeight="1" x14ac:dyDescent="0.25">
      <c r="A626" s="55"/>
      <c r="B626" s="55"/>
      <c r="C626" s="55"/>
      <c r="D626" s="55"/>
      <c r="E626" s="55"/>
      <c r="F626" s="55"/>
    </row>
    <row r="627" spans="1:6" ht="87.75" customHeight="1" x14ac:dyDescent="0.25">
      <c r="A627" s="55"/>
      <c r="B627" s="55"/>
      <c r="C627" s="55"/>
      <c r="D627" s="55"/>
      <c r="E627" s="55"/>
      <c r="F627" s="55"/>
    </row>
    <row r="628" spans="1:6" ht="24.75" customHeight="1" x14ac:dyDescent="0.25">
      <c r="A628" s="55"/>
      <c r="B628" s="55"/>
      <c r="C628" s="55"/>
      <c r="D628" s="55"/>
      <c r="E628" s="55"/>
      <c r="F628" s="55"/>
    </row>
    <row r="629" spans="1:6" ht="115.5" customHeight="1" x14ac:dyDescent="0.25">
      <c r="A629" s="55"/>
      <c r="B629" s="55"/>
      <c r="C629" s="55"/>
      <c r="D629" s="55"/>
      <c r="E629" s="55"/>
      <c r="F629" s="55"/>
    </row>
    <row r="630" spans="1:6" ht="23.25" customHeight="1" x14ac:dyDescent="0.25">
      <c r="A630" s="55"/>
      <c r="B630" s="55"/>
      <c r="C630" s="55"/>
      <c r="D630" s="55"/>
      <c r="E630" s="55"/>
      <c r="F630" s="55"/>
    </row>
    <row r="631" spans="1:6" ht="114.75" customHeight="1" x14ac:dyDescent="0.25">
      <c r="A631" s="55"/>
      <c r="B631" s="55"/>
      <c r="C631" s="55"/>
      <c r="D631" s="55"/>
      <c r="E631" s="55"/>
      <c r="F631" s="55"/>
    </row>
    <row r="632" spans="1:6" ht="24" customHeight="1" x14ac:dyDescent="0.25">
      <c r="A632" s="55"/>
      <c r="B632" s="55"/>
      <c r="C632" s="55"/>
      <c r="D632" s="55"/>
      <c r="E632" s="55"/>
      <c r="F632" s="55"/>
    </row>
    <row r="633" spans="1:6" ht="117.75" customHeight="1" x14ac:dyDescent="0.25">
      <c r="A633" s="55"/>
      <c r="B633" s="55"/>
      <c r="C633" s="55"/>
      <c r="D633" s="55"/>
      <c r="E633" s="55"/>
      <c r="F633" s="55"/>
    </row>
    <row r="634" spans="1:6" ht="24" customHeight="1" x14ac:dyDescent="0.25">
      <c r="A634" s="55"/>
      <c r="B634" s="55"/>
      <c r="C634" s="55"/>
      <c r="D634" s="55"/>
      <c r="E634" s="55"/>
      <c r="F634" s="55"/>
    </row>
    <row r="635" spans="1:6" ht="114.75" customHeight="1" x14ac:dyDescent="0.25">
      <c r="A635" s="55"/>
      <c r="B635" s="55"/>
      <c r="C635" s="55"/>
      <c r="D635" s="55"/>
      <c r="E635" s="55"/>
      <c r="F635" s="55"/>
    </row>
    <row r="636" spans="1:6" ht="24" customHeight="1" x14ac:dyDescent="0.25">
      <c r="A636" s="55"/>
      <c r="B636" s="55"/>
      <c r="C636" s="55"/>
      <c r="D636" s="55"/>
      <c r="E636" s="55"/>
      <c r="F636" s="55"/>
    </row>
    <row r="637" spans="1:6" ht="111" customHeight="1" x14ac:dyDescent="0.25">
      <c r="A637" s="55"/>
      <c r="B637" s="55"/>
      <c r="C637" s="55"/>
      <c r="D637" s="55"/>
      <c r="E637" s="55"/>
      <c r="F637" s="55"/>
    </row>
    <row r="638" spans="1:6" ht="24" customHeight="1" x14ac:dyDescent="0.25">
      <c r="A638" s="55"/>
      <c r="B638" s="55"/>
      <c r="C638" s="55"/>
      <c r="D638" s="55"/>
      <c r="E638" s="55"/>
      <c r="F638" s="55"/>
    </row>
    <row r="639" spans="1:6" ht="91.5" customHeight="1" x14ac:dyDescent="0.25">
      <c r="A639" s="55"/>
      <c r="B639" s="55"/>
      <c r="C639" s="55"/>
      <c r="D639" s="55"/>
      <c r="E639" s="55"/>
      <c r="F639" s="55"/>
    </row>
    <row r="640" spans="1:6" ht="24" customHeight="1" x14ac:dyDescent="0.25">
      <c r="A640" s="55"/>
      <c r="B640" s="55"/>
      <c r="C640" s="55"/>
      <c r="D640" s="55"/>
      <c r="E640" s="55"/>
      <c r="F640" s="55"/>
    </row>
    <row r="641" spans="1:6" ht="99" customHeight="1" x14ac:dyDescent="0.25">
      <c r="A641" s="55"/>
      <c r="B641" s="55"/>
      <c r="C641" s="55"/>
      <c r="D641" s="55"/>
      <c r="E641" s="55"/>
      <c r="F641" s="55"/>
    </row>
    <row r="642" spans="1:6" ht="24" customHeight="1" x14ac:dyDescent="0.25">
      <c r="A642" s="55"/>
      <c r="B642" s="55"/>
      <c r="C642" s="55"/>
      <c r="D642" s="55"/>
      <c r="E642" s="55"/>
      <c r="F642" s="55"/>
    </row>
    <row r="643" spans="1:6" ht="87.75" customHeight="1" x14ac:dyDescent="0.25">
      <c r="A643" s="55"/>
      <c r="B643" s="55"/>
      <c r="C643" s="55"/>
      <c r="D643" s="55"/>
      <c r="E643" s="55"/>
      <c r="F643" s="55"/>
    </row>
    <row r="644" spans="1:6" ht="24" customHeight="1" x14ac:dyDescent="0.25">
      <c r="A644" s="55"/>
      <c r="B644" s="55"/>
      <c r="C644" s="55"/>
      <c r="D644" s="55"/>
      <c r="E644" s="55"/>
      <c r="F644" s="55"/>
    </row>
    <row r="645" spans="1:6" ht="98.25" customHeight="1" x14ac:dyDescent="0.25">
      <c r="A645" s="55"/>
      <c r="B645" s="55"/>
      <c r="C645" s="55"/>
      <c r="D645" s="55"/>
      <c r="E645" s="55"/>
      <c r="F645" s="55"/>
    </row>
    <row r="646" spans="1:6" ht="24.75" customHeight="1" x14ac:dyDescent="0.25">
      <c r="A646" s="55"/>
      <c r="B646" s="55"/>
      <c r="C646" s="55"/>
      <c r="D646" s="55"/>
      <c r="E646" s="55"/>
      <c r="F646" s="55"/>
    </row>
    <row r="647" spans="1:6" ht="87" customHeight="1" x14ac:dyDescent="0.25">
      <c r="A647" s="55"/>
      <c r="B647" s="55"/>
      <c r="C647" s="55"/>
      <c r="D647" s="55"/>
      <c r="E647" s="55"/>
      <c r="F647" s="55"/>
    </row>
    <row r="648" spans="1:6" ht="24.75" customHeight="1" x14ac:dyDescent="0.25">
      <c r="A648" s="55"/>
      <c r="B648" s="55"/>
      <c r="C648" s="55"/>
      <c r="D648" s="55"/>
      <c r="E648" s="55"/>
      <c r="F648" s="55"/>
    </row>
    <row r="649" spans="1:6" ht="91.5" customHeight="1" x14ac:dyDescent="0.25">
      <c r="A649" s="55"/>
      <c r="B649" s="55"/>
      <c r="C649" s="55"/>
      <c r="D649" s="55"/>
      <c r="E649" s="55"/>
      <c r="F649" s="55"/>
    </row>
    <row r="650" spans="1:6" ht="24" customHeight="1" x14ac:dyDescent="0.25">
      <c r="A650" s="55"/>
      <c r="B650" s="55"/>
      <c r="C650" s="55"/>
      <c r="D650" s="55"/>
      <c r="E650" s="55"/>
      <c r="F650" s="55"/>
    </row>
    <row r="651" spans="1:6" ht="99.75" customHeight="1" x14ac:dyDescent="0.25">
      <c r="A651" s="55"/>
      <c r="B651" s="55"/>
      <c r="C651" s="55"/>
      <c r="D651" s="55"/>
      <c r="E651" s="55"/>
      <c r="F651" s="55"/>
    </row>
    <row r="652" spans="1:6" ht="24.75" customHeight="1" x14ac:dyDescent="0.25">
      <c r="A652" s="55"/>
      <c r="B652" s="55"/>
      <c r="C652" s="55"/>
      <c r="D652" s="55"/>
      <c r="E652" s="55"/>
      <c r="F652" s="55"/>
    </row>
    <row r="653" spans="1:6" ht="89.25" customHeight="1" x14ac:dyDescent="0.25">
      <c r="A653" s="55"/>
      <c r="B653" s="55"/>
      <c r="C653" s="55"/>
      <c r="D653" s="55"/>
      <c r="E653" s="55"/>
      <c r="F653" s="55"/>
    </row>
    <row r="654" spans="1:6" ht="24" customHeight="1" x14ac:dyDescent="0.25">
      <c r="A654" s="55"/>
      <c r="B654" s="55"/>
      <c r="C654" s="55"/>
      <c r="D654" s="55"/>
      <c r="E654" s="55"/>
      <c r="F654" s="55"/>
    </row>
    <row r="655" spans="1:6" ht="102" customHeight="1" x14ac:dyDescent="0.25">
      <c r="A655" s="55"/>
      <c r="B655" s="55"/>
      <c r="C655" s="55"/>
      <c r="D655" s="55"/>
      <c r="E655" s="55"/>
      <c r="F655" s="55"/>
    </row>
    <row r="656" spans="1:6" ht="24" customHeight="1" x14ac:dyDescent="0.25">
      <c r="A656" s="55"/>
      <c r="B656" s="55"/>
      <c r="C656" s="55"/>
      <c r="D656" s="55"/>
      <c r="E656" s="55"/>
      <c r="F656" s="55"/>
    </row>
    <row r="657" spans="1:6" ht="103.5" customHeight="1" x14ac:dyDescent="0.25">
      <c r="A657" s="55"/>
      <c r="B657" s="55"/>
      <c r="C657" s="55"/>
      <c r="D657" s="55"/>
      <c r="E657" s="55"/>
      <c r="F657" s="55"/>
    </row>
    <row r="658" spans="1:6" ht="24" customHeight="1" x14ac:dyDescent="0.25">
      <c r="A658" s="55"/>
      <c r="B658" s="55"/>
      <c r="C658" s="55"/>
      <c r="D658" s="55"/>
      <c r="E658" s="55"/>
      <c r="F658" s="55"/>
    </row>
    <row r="659" spans="1:6" ht="99" customHeight="1" x14ac:dyDescent="0.25">
      <c r="A659" s="55"/>
      <c r="B659" s="55"/>
      <c r="C659" s="55"/>
      <c r="D659" s="55"/>
      <c r="E659" s="55"/>
      <c r="F659" s="55"/>
    </row>
    <row r="660" spans="1:6" ht="23.25" customHeight="1" x14ac:dyDescent="0.25">
      <c r="A660" s="55"/>
      <c r="B660" s="55"/>
      <c r="C660" s="55"/>
      <c r="D660" s="55"/>
      <c r="E660" s="55"/>
      <c r="F660" s="55"/>
    </row>
    <row r="661" spans="1:6" ht="107.25" customHeight="1" x14ac:dyDescent="0.25">
      <c r="A661" s="55"/>
      <c r="B661" s="55"/>
      <c r="C661" s="55"/>
      <c r="D661" s="55"/>
      <c r="E661" s="55"/>
      <c r="F661" s="55"/>
    </row>
    <row r="662" spans="1:6" ht="23.25" customHeight="1" x14ac:dyDescent="0.25">
      <c r="A662" s="55"/>
      <c r="B662" s="55"/>
      <c r="C662" s="55"/>
      <c r="D662" s="55"/>
      <c r="E662" s="55"/>
      <c r="F662" s="55"/>
    </row>
    <row r="663" spans="1:6" ht="94.5" customHeight="1" x14ac:dyDescent="0.25">
      <c r="A663" s="55"/>
      <c r="B663" s="55"/>
      <c r="C663" s="55"/>
      <c r="D663" s="55"/>
      <c r="E663" s="55"/>
      <c r="F663" s="55"/>
    </row>
    <row r="664" spans="1:6" ht="24.75" customHeight="1" x14ac:dyDescent="0.25">
      <c r="A664" s="55"/>
      <c r="B664" s="55"/>
      <c r="C664" s="55"/>
      <c r="D664" s="55"/>
      <c r="E664" s="55"/>
      <c r="F664" s="55"/>
    </row>
    <row r="665" spans="1:6" ht="99.75" customHeight="1" x14ac:dyDescent="0.25">
      <c r="A665" s="55"/>
      <c r="B665" s="55"/>
      <c r="C665" s="55"/>
      <c r="D665" s="55"/>
      <c r="E665" s="55"/>
      <c r="F665" s="55"/>
    </row>
    <row r="666" spans="1:6" ht="24" customHeight="1" x14ac:dyDescent="0.25">
      <c r="A666" s="55"/>
      <c r="B666" s="55"/>
      <c r="C666" s="55"/>
      <c r="D666" s="55"/>
      <c r="E666" s="55"/>
      <c r="F666" s="55"/>
    </row>
    <row r="667" spans="1:6" ht="99" customHeight="1" x14ac:dyDescent="0.25">
      <c r="A667" s="55"/>
      <c r="B667" s="55"/>
      <c r="C667" s="55"/>
      <c r="D667" s="55"/>
      <c r="E667" s="55"/>
      <c r="F667" s="55"/>
    </row>
    <row r="668" spans="1:6" ht="24" customHeight="1" x14ac:dyDescent="0.25">
      <c r="A668" s="55"/>
      <c r="B668" s="55"/>
      <c r="C668" s="55"/>
      <c r="D668" s="55"/>
      <c r="E668" s="55"/>
      <c r="F668" s="55"/>
    </row>
    <row r="669" spans="1:6" ht="95.25" customHeight="1" x14ac:dyDescent="0.25">
      <c r="A669" s="55"/>
      <c r="B669" s="55"/>
      <c r="C669" s="55"/>
      <c r="D669" s="55"/>
      <c r="E669" s="55"/>
      <c r="F669" s="55"/>
    </row>
    <row r="670" spans="1:6" ht="24" customHeight="1" x14ac:dyDescent="0.25">
      <c r="A670" s="55"/>
      <c r="B670" s="55"/>
      <c r="C670" s="55"/>
      <c r="D670" s="55"/>
      <c r="E670" s="55"/>
      <c r="F670" s="55"/>
    </row>
    <row r="671" spans="1:6" ht="105.75" customHeight="1" x14ac:dyDescent="0.25">
      <c r="A671" s="55"/>
      <c r="B671" s="55"/>
      <c r="C671" s="55"/>
      <c r="D671" s="55"/>
      <c r="E671" s="55"/>
      <c r="F671" s="55"/>
    </row>
    <row r="672" spans="1:6" ht="24" customHeight="1" x14ac:dyDescent="0.25">
      <c r="A672" s="55"/>
      <c r="B672" s="55"/>
      <c r="C672" s="55"/>
      <c r="D672" s="55"/>
      <c r="E672" s="55"/>
      <c r="F672" s="55"/>
    </row>
    <row r="673" spans="1:10" ht="103.5" customHeight="1" x14ac:dyDescent="0.25">
      <c r="A673" s="55"/>
      <c r="B673" s="55"/>
      <c r="C673" s="55"/>
      <c r="D673" s="55"/>
      <c r="E673" s="55"/>
      <c r="F673" s="55"/>
    </row>
    <row r="674" spans="1:10" ht="23.25" customHeight="1" x14ac:dyDescent="0.25">
      <c r="A674" s="55"/>
      <c r="B674" s="55"/>
      <c r="C674" s="55"/>
      <c r="D674" s="55"/>
      <c r="E674" s="55"/>
      <c r="F674" s="55"/>
    </row>
    <row r="675" spans="1:10" ht="92.25" customHeight="1" x14ac:dyDescent="0.25">
      <c r="A675" s="55"/>
      <c r="B675" s="55"/>
      <c r="C675" s="55"/>
      <c r="D675" s="55"/>
      <c r="E675" s="55"/>
      <c r="F675" s="55"/>
    </row>
    <row r="676" spans="1:10" ht="24" customHeight="1" x14ac:dyDescent="0.25">
      <c r="A676" s="55"/>
      <c r="B676" s="55"/>
      <c r="C676" s="55"/>
      <c r="D676" s="55"/>
      <c r="E676" s="55"/>
      <c r="F676" s="55"/>
    </row>
    <row r="677" spans="1:10" ht="96" customHeight="1" x14ac:dyDescent="0.25">
      <c r="A677" s="55"/>
      <c r="B677" s="55"/>
      <c r="C677" s="55"/>
      <c r="D677" s="55"/>
      <c r="E677" s="55"/>
      <c r="F677" s="55"/>
    </row>
    <row r="678" spans="1:10" ht="24" customHeight="1" x14ac:dyDescent="0.25">
      <c r="A678" s="55"/>
      <c r="B678" s="55"/>
      <c r="C678" s="55"/>
      <c r="D678" s="55"/>
      <c r="E678" s="55"/>
      <c r="F678" s="55"/>
    </row>
    <row r="679" spans="1:10" ht="102" customHeight="1" x14ac:dyDescent="0.25">
      <c r="A679" s="55"/>
      <c r="B679" s="55"/>
      <c r="C679" s="55"/>
      <c r="D679" s="55"/>
      <c r="E679" s="55"/>
      <c r="F679" s="55"/>
    </row>
    <row r="680" spans="1:10" ht="24.75" customHeight="1" x14ac:dyDescent="0.25">
      <c r="A680" s="55"/>
      <c r="B680" s="55"/>
      <c r="C680" s="55"/>
      <c r="D680" s="55"/>
      <c r="E680" s="55"/>
      <c r="F680" s="55"/>
    </row>
    <row r="681" spans="1:10" ht="97.5" customHeight="1" x14ac:dyDescent="0.25">
      <c r="A681" s="55"/>
      <c r="B681" s="55"/>
      <c r="C681" s="55"/>
      <c r="D681" s="55"/>
      <c r="E681" s="55"/>
      <c r="F681" s="55"/>
    </row>
    <row r="682" spans="1:10" ht="24" customHeight="1" x14ac:dyDescent="0.25">
      <c r="A682" s="55"/>
      <c r="B682" s="55"/>
      <c r="C682" s="55"/>
      <c r="D682" s="55"/>
      <c r="E682" s="55"/>
      <c r="F682" s="55"/>
    </row>
    <row r="683" spans="1:10" ht="111.75" customHeight="1" x14ac:dyDescent="0.25">
      <c r="A683" s="55"/>
      <c r="B683" s="55"/>
      <c r="C683" s="55"/>
      <c r="D683" s="55"/>
      <c r="E683" s="55"/>
      <c r="F683" s="55"/>
    </row>
    <row r="684" spans="1:10" ht="24" customHeight="1" x14ac:dyDescent="0.25">
      <c r="A684" s="55"/>
      <c r="B684" s="55"/>
      <c r="C684" s="55"/>
      <c r="D684" s="55"/>
      <c r="E684" s="55"/>
      <c r="F684" s="55"/>
    </row>
    <row r="685" spans="1:10" ht="91.5" customHeight="1" x14ac:dyDescent="0.25">
      <c r="A685" s="55"/>
      <c r="B685" s="55"/>
      <c r="C685" s="55"/>
      <c r="D685" s="55"/>
      <c r="E685" s="55"/>
      <c r="F685" s="55"/>
    </row>
    <row r="686" spans="1:10" ht="24" customHeight="1" x14ac:dyDescent="0.25">
      <c r="A686" s="55"/>
      <c r="B686" s="55"/>
      <c r="C686" s="55"/>
      <c r="D686" s="55"/>
      <c r="E686" s="55"/>
      <c r="F686" s="55"/>
    </row>
    <row r="687" spans="1:10" ht="98.25" customHeight="1" x14ac:dyDescent="0.25">
      <c r="A687" s="55"/>
      <c r="B687" s="55"/>
      <c r="C687" s="55"/>
      <c r="D687" s="55"/>
      <c r="E687" s="55"/>
      <c r="F687" s="55"/>
    </row>
    <row r="688" spans="1:10" s="56" customFormat="1" ht="24.75" customHeight="1" x14ac:dyDescent="0.25">
      <c r="A688" s="55"/>
      <c r="B688" s="55"/>
      <c r="C688" s="55"/>
      <c r="D688" s="55"/>
      <c r="E688" s="55"/>
      <c r="F688" s="55"/>
      <c r="G688" s="55"/>
      <c r="H688" s="55"/>
      <c r="I688" s="55"/>
      <c r="J688" s="58"/>
    </row>
    <row r="689" spans="1:6" ht="99.75" customHeight="1" x14ac:dyDescent="0.25">
      <c r="A689" s="55"/>
      <c r="B689" s="55"/>
      <c r="C689" s="55"/>
      <c r="D689" s="55"/>
      <c r="E689" s="55"/>
      <c r="F689" s="55"/>
    </row>
    <row r="690" spans="1:6" ht="23.25" customHeight="1" x14ac:dyDescent="0.25">
      <c r="A690" s="55"/>
      <c r="B690" s="55"/>
      <c r="C690" s="55"/>
      <c r="D690" s="55"/>
      <c r="E690" s="55"/>
      <c r="F690" s="55"/>
    </row>
    <row r="691" spans="1:6" ht="103.5" customHeight="1" x14ac:dyDescent="0.25">
      <c r="A691" s="55"/>
      <c r="B691" s="55"/>
      <c r="C691" s="55"/>
      <c r="D691" s="55"/>
      <c r="E691" s="55"/>
      <c r="F691" s="55"/>
    </row>
    <row r="692" spans="1:6" ht="24.75" customHeight="1" x14ac:dyDescent="0.25">
      <c r="A692" s="55"/>
      <c r="B692" s="55"/>
      <c r="C692" s="55"/>
      <c r="D692" s="55"/>
      <c r="E692" s="55"/>
      <c r="F692" s="55"/>
    </row>
    <row r="693" spans="1:6" ht="97.5" customHeight="1" x14ac:dyDescent="0.25">
      <c r="A693" s="55"/>
      <c r="B693" s="55"/>
      <c r="C693" s="55"/>
      <c r="D693" s="55"/>
      <c r="E693" s="55"/>
      <c r="F693" s="55"/>
    </row>
    <row r="694" spans="1:6" ht="24" customHeight="1" x14ac:dyDescent="0.25">
      <c r="A694" s="55"/>
      <c r="B694" s="55"/>
      <c r="C694" s="55"/>
      <c r="D694" s="55"/>
      <c r="E694" s="55"/>
      <c r="F694" s="55"/>
    </row>
    <row r="695" spans="1:6" ht="96" customHeight="1" x14ac:dyDescent="0.25">
      <c r="A695" s="55"/>
      <c r="B695" s="55"/>
      <c r="C695" s="55"/>
      <c r="D695" s="55"/>
      <c r="E695" s="55"/>
      <c r="F695" s="55"/>
    </row>
    <row r="696" spans="1:6" ht="24.75" customHeight="1" x14ac:dyDescent="0.25">
      <c r="A696" s="55"/>
      <c r="B696" s="55"/>
      <c r="C696" s="55"/>
      <c r="D696" s="55"/>
      <c r="E696" s="55"/>
      <c r="F696" s="55"/>
    </row>
    <row r="697" spans="1:6" x14ac:dyDescent="0.25">
      <c r="A697" s="55"/>
      <c r="B697" s="55"/>
      <c r="C697" s="55"/>
      <c r="D697" s="55"/>
      <c r="E697" s="55"/>
      <c r="F697" s="55"/>
    </row>
    <row r="698" spans="1:6" x14ac:dyDescent="0.25">
      <c r="A698" s="55"/>
      <c r="B698" s="55"/>
      <c r="C698" s="55"/>
      <c r="D698" s="55"/>
      <c r="E698" s="55"/>
      <c r="F698" s="55"/>
    </row>
    <row r="699" spans="1:6" x14ac:dyDescent="0.25">
      <c r="A699" s="55"/>
      <c r="B699" s="55"/>
      <c r="C699" s="55"/>
      <c r="D699" s="55"/>
      <c r="E699" s="55"/>
      <c r="F699" s="55"/>
    </row>
    <row r="700" spans="1:6" x14ac:dyDescent="0.25">
      <c r="A700" s="55"/>
      <c r="B700" s="55"/>
      <c r="C700" s="55"/>
      <c r="D700" s="55"/>
      <c r="E700" s="55"/>
      <c r="F700" s="55"/>
    </row>
    <row r="701" spans="1:6" x14ac:dyDescent="0.25">
      <c r="A701" s="55"/>
      <c r="B701" s="55"/>
      <c r="C701" s="55"/>
      <c r="D701" s="55"/>
      <c r="E701" s="55"/>
      <c r="F701" s="55"/>
    </row>
    <row r="702" spans="1:6" x14ac:dyDescent="0.25">
      <c r="A702" s="55"/>
      <c r="B702" s="55"/>
      <c r="C702" s="55"/>
      <c r="D702" s="55"/>
      <c r="E702" s="55"/>
      <c r="F702" s="55"/>
    </row>
    <row r="703" spans="1:6" x14ac:dyDescent="0.25">
      <c r="A703" s="55"/>
      <c r="B703" s="55"/>
      <c r="C703" s="55"/>
      <c r="D703" s="55"/>
      <c r="E703" s="55"/>
      <c r="F703" s="55"/>
    </row>
    <row r="704" spans="1:6" x14ac:dyDescent="0.25">
      <c r="A704" s="55"/>
      <c r="B704" s="55"/>
      <c r="C704" s="55"/>
      <c r="D704" s="55"/>
      <c r="E704" s="55"/>
      <c r="F704" s="55"/>
    </row>
    <row r="705" spans="1:6" x14ac:dyDescent="0.25">
      <c r="A705" s="55"/>
      <c r="B705" s="55"/>
      <c r="C705" s="55"/>
      <c r="D705" s="55"/>
      <c r="E705" s="55"/>
      <c r="F705" s="55"/>
    </row>
    <row r="706" spans="1:6" x14ac:dyDescent="0.25">
      <c r="A706" s="55"/>
      <c r="B706" s="55"/>
      <c r="C706" s="55"/>
      <c r="D706" s="55"/>
      <c r="E706" s="55"/>
      <c r="F706" s="55"/>
    </row>
    <row r="707" spans="1:6" x14ac:dyDescent="0.25">
      <c r="A707" s="55"/>
      <c r="B707" s="55"/>
      <c r="C707" s="55"/>
      <c r="D707" s="55"/>
      <c r="E707" s="55"/>
      <c r="F707" s="55"/>
    </row>
    <row r="708" spans="1:6" x14ac:dyDescent="0.25">
      <c r="A708" s="55"/>
      <c r="B708" s="55"/>
      <c r="C708" s="55"/>
      <c r="D708" s="55"/>
      <c r="E708" s="55"/>
      <c r="F708" s="55"/>
    </row>
    <row r="709" spans="1:6" x14ac:dyDescent="0.25">
      <c r="A709" s="55"/>
      <c r="B709" s="55"/>
      <c r="C709" s="55"/>
      <c r="D709" s="55"/>
      <c r="E709" s="55"/>
      <c r="F709" s="55"/>
    </row>
    <row r="710" spans="1:6" x14ac:dyDescent="0.25">
      <c r="A710" s="55"/>
      <c r="B710" s="55"/>
      <c r="C710" s="55"/>
      <c r="D710" s="55"/>
      <c r="E710" s="55"/>
      <c r="F710" s="55"/>
    </row>
    <row r="711" spans="1:6" x14ac:dyDescent="0.25">
      <c r="A711" s="55"/>
      <c r="B711" s="55"/>
      <c r="C711" s="55"/>
      <c r="D711" s="55"/>
      <c r="E711" s="55"/>
      <c r="F711" s="55"/>
    </row>
    <row r="712" spans="1:6" x14ac:dyDescent="0.25">
      <c r="A712" s="55"/>
      <c r="B712" s="55"/>
      <c r="C712" s="55"/>
      <c r="D712" s="55"/>
      <c r="E712" s="55"/>
      <c r="F712" s="55"/>
    </row>
    <row r="713" spans="1:6" x14ac:dyDescent="0.25">
      <c r="A713" s="55"/>
      <c r="B713" s="55"/>
      <c r="C713" s="55"/>
      <c r="D713" s="55"/>
      <c r="E713" s="55"/>
      <c r="F713" s="55"/>
    </row>
    <row r="714" spans="1:6" x14ac:dyDescent="0.25">
      <c r="A714" s="55"/>
      <c r="B714" s="55"/>
      <c r="C714" s="55"/>
      <c r="D714" s="55"/>
      <c r="E714" s="55"/>
      <c r="F714" s="55"/>
    </row>
    <row r="715" spans="1:6" x14ac:dyDescent="0.25">
      <c r="A715" s="55"/>
      <c r="B715" s="55"/>
      <c r="C715" s="55"/>
      <c r="D715" s="55"/>
      <c r="E715" s="55"/>
      <c r="F715" s="55"/>
    </row>
    <row r="716" spans="1:6" x14ac:dyDescent="0.25">
      <c r="A716" s="55"/>
      <c r="B716" s="55"/>
      <c r="C716" s="55"/>
      <c r="D716" s="55"/>
      <c r="E716" s="55"/>
      <c r="F716" s="55"/>
    </row>
    <row r="717" spans="1:6" x14ac:dyDescent="0.25">
      <c r="A717" s="55"/>
      <c r="B717" s="55"/>
      <c r="C717" s="55"/>
      <c r="D717" s="55"/>
      <c r="E717" s="55"/>
      <c r="F717" s="55"/>
    </row>
    <row r="718" spans="1:6" x14ac:dyDescent="0.25">
      <c r="A718" s="55"/>
      <c r="B718" s="55"/>
      <c r="C718" s="55"/>
      <c r="D718" s="55"/>
      <c r="E718" s="55"/>
      <c r="F718" s="55"/>
    </row>
    <row r="719" spans="1:6" x14ac:dyDescent="0.25">
      <c r="A719" s="55"/>
      <c r="B719" s="55"/>
      <c r="C719" s="55"/>
      <c r="D719" s="55"/>
      <c r="E719" s="55"/>
      <c r="F719" s="55"/>
    </row>
    <row r="720" spans="1:6" x14ac:dyDescent="0.25">
      <c r="A720" s="55"/>
      <c r="B720" s="55"/>
      <c r="C720" s="55"/>
      <c r="D720" s="55"/>
      <c r="E720" s="55"/>
      <c r="F720" s="55"/>
    </row>
    <row r="721" spans="1:6" x14ac:dyDescent="0.25">
      <c r="A721" s="55"/>
      <c r="B721" s="55"/>
      <c r="C721" s="55"/>
      <c r="D721" s="55"/>
      <c r="E721" s="55"/>
      <c r="F721" s="55"/>
    </row>
    <row r="722" spans="1:6" x14ac:dyDescent="0.25">
      <c r="A722" s="55"/>
      <c r="B722" s="55"/>
      <c r="C722" s="55"/>
      <c r="D722" s="55"/>
      <c r="E722" s="55"/>
      <c r="F722" s="55"/>
    </row>
    <row r="723" spans="1:6" x14ac:dyDescent="0.25">
      <c r="A723" s="55"/>
      <c r="B723" s="55"/>
      <c r="C723" s="55"/>
      <c r="D723" s="55"/>
      <c r="E723" s="55"/>
      <c r="F723" s="55"/>
    </row>
    <row r="724" spans="1:6" x14ac:dyDescent="0.25">
      <c r="A724" s="55"/>
      <c r="B724" s="55"/>
      <c r="C724" s="55"/>
      <c r="D724" s="55"/>
      <c r="E724" s="55"/>
      <c r="F724" s="55"/>
    </row>
    <row r="725" spans="1:6" x14ac:dyDescent="0.25">
      <c r="A725" s="55"/>
      <c r="B725" s="55"/>
      <c r="C725" s="55"/>
      <c r="D725" s="55"/>
      <c r="E725" s="55"/>
      <c r="F725" s="55"/>
    </row>
    <row r="726" spans="1:6" x14ac:dyDescent="0.25">
      <c r="A726" s="55"/>
      <c r="B726" s="55"/>
      <c r="C726" s="55"/>
      <c r="D726" s="55"/>
      <c r="E726" s="55"/>
      <c r="F726" s="55"/>
    </row>
    <row r="727" spans="1:6" ht="60.75" customHeight="1" x14ac:dyDescent="0.25">
      <c r="A727" s="55"/>
      <c r="B727" s="55"/>
      <c r="C727" s="55"/>
      <c r="D727" s="55"/>
      <c r="E727" s="55"/>
      <c r="F727" s="55"/>
    </row>
    <row r="728" spans="1:6" ht="26.25" customHeight="1" x14ac:dyDescent="0.25">
      <c r="A728" s="55"/>
      <c r="B728" s="55"/>
      <c r="C728" s="55"/>
      <c r="D728" s="55"/>
      <c r="E728" s="55"/>
      <c r="F728" s="55"/>
    </row>
    <row r="729" spans="1:6" x14ac:dyDescent="0.25">
      <c r="A729" s="55"/>
      <c r="B729" s="55"/>
      <c r="C729" s="55"/>
      <c r="D729" s="55"/>
      <c r="E729" s="55"/>
      <c r="F729" s="55"/>
    </row>
    <row r="730" spans="1:6" x14ac:dyDescent="0.25">
      <c r="A730" s="55"/>
      <c r="B730" s="55"/>
      <c r="C730" s="55"/>
      <c r="D730" s="55"/>
      <c r="E730" s="55"/>
      <c r="F730" s="55"/>
    </row>
    <row r="731" spans="1:6" x14ac:dyDescent="0.25">
      <c r="A731" s="55"/>
      <c r="B731" s="55"/>
      <c r="C731" s="55"/>
      <c r="D731" s="55"/>
      <c r="E731" s="55"/>
      <c r="F731" s="55"/>
    </row>
    <row r="732" spans="1:6" x14ac:dyDescent="0.25">
      <c r="A732" s="55"/>
      <c r="B732" s="55"/>
      <c r="C732" s="55"/>
      <c r="D732" s="55"/>
      <c r="E732" s="55"/>
      <c r="F732" s="55"/>
    </row>
    <row r="733" spans="1:6" x14ac:dyDescent="0.25">
      <c r="A733" s="55"/>
      <c r="B733" s="55"/>
      <c r="C733" s="55"/>
      <c r="D733" s="55"/>
      <c r="E733" s="55"/>
      <c r="F733" s="55"/>
    </row>
    <row r="734" spans="1:6" x14ac:dyDescent="0.25">
      <c r="A734" s="55"/>
      <c r="B734" s="55"/>
      <c r="C734" s="55"/>
      <c r="D734" s="55"/>
      <c r="E734" s="55"/>
      <c r="F734" s="55"/>
    </row>
    <row r="735" spans="1:6" x14ac:dyDescent="0.25">
      <c r="A735" s="55"/>
      <c r="B735" s="55"/>
      <c r="C735" s="55"/>
      <c r="D735" s="55"/>
      <c r="E735" s="55"/>
      <c r="F735" s="55"/>
    </row>
    <row r="736" spans="1:6" x14ac:dyDescent="0.25">
      <c r="A736" s="55"/>
      <c r="B736" s="55"/>
      <c r="C736" s="55"/>
      <c r="D736" s="55"/>
      <c r="E736" s="55"/>
      <c r="F736" s="55"/>
    </row>
    <row r="737" spans="1:6" x14ac:dyDescent="0.25">
      <c r="A737" s="55"/>
      <c r="B737" s="55"/>
      <c r="C737" s="55"/>
      <c r="D737" s="55"/>
      <c r="E737" s="55"/>
      <c r="F737" s="55"/>
    </row>
    <row r="738" spans="1:6" x14ac:dyDescent="0.25">
      <c r="A738" s="55"/>
      <c r="B738" s="55"/>
      <c r="C738" s="55"/>
      <c r="D738" s="55"/>
      <c r="E738" s="55"/>
      <c r="F738" s="55"/>
    </row>
    <row r="739" spans="1:6" ht="58.5" customHeight="1" x14ac:dyDescent="0.25">
      <c r="A739" s="55"/>
      <c r="B739" s="55"/>
      <c r="C739" s="55"/>
      <c r="D739" s="55"/>
      <c r="E739" s="55"/>
      <c r="F739" s="55"/>
    </row>
    <row r="740" spans="1:6" ht="24" customHeight="1" x14ac:dyDescent="0.25">
      <c r="A740" s="55"/>
      <c r="B740" s="55"/>
      <c r="C740" s="55"/>
      <c r="D740" s="55"/>
      <c r="E740" s="55"/>
      <c r="F740" s="55"/>
    </row>
    <row r="741" spans="1:6" ht="58.5" customHeight="1" x14ac:dyDescent="0.25">
      <c r="A741" s="55"/>
      <c r="B741" s="55"/>
      <c r="C741" s="55"/>
      <c r="D741" s="55"/>
      <c r="E741" s="55"/>
      <c r="F741" s="55"/>
    </row>
    <row r="742" spans="1:6" ht="24" customHeight="1" x14ac:dyDescent="0.25">
      <c r="A742" s="55"/>
      <c r="B742" s="55"/>
      <c r="C742" s="55"/>
      <c r="D742" s="55"/>
      <c r="E742" s="55"/>
      <c r="F742" s="55"/>
    </row>
    <row r="743" spans="1:6" ht="58.5" customHeight="1" x14ac:dyDescent="0.25">
      <c r="A743" s="55"/>
      <c r="B743" s="55"/>
      <c r="C743" s="55"/>
      <c r="D743" s="55"/>
      <c r="E743" s="55"/>
      <c r="F743" s="55"/>
    </row>
    <row r="744" spans="1:6" ht="24" customHeight="1" x14ac:dyDescent="0.25">
      <c r="A744" s="55"/>
      <c r="B744" s="55"/>
      <c r="C744" s="55"/>
      <c r="D744" s="55"/>
      <c r="E744" s="55"/>
      <c r="F744" s="55"/>
    </row>
    <row r="745" spans="1:6" ht="58.5" customHeight="1" x14ac:dyDescent="0.25">
      <c r="A745" s="55"/>
      <c r="B745" s="55"/>
      <c r="C745" s="55"/>
      <c r="D745" s="55"/>
      <c r="E745" s="55"/>
      <c r="F745" s="55"/>
    </row>
    <row r="746" spans="1:6" ht="24" customHeight="1" x14ac:dyDescent="0.25">
      <c r="A746" s="55"/>
      <c r="B746" s="55"/>
      <c r="C746" s="55"/>
      <c r="D746" s="55"/>
      <c r="E746" s="55"/>
      <c r="F746" s="55"/>
    </row>
    <row r="747" spans="1:6" ht="58.5" customHeight="1" x14ac:dyDescent="0.25">
      <c r="A747" s="55"/>
      <c r="B747" s="55"/>
      <c r="C747" s="55"/>
      <c r="D747" s="55"/>
      <c r="E747" s="55"/>
      <c r="F747" s="55"/>
    </row>
    <row r="748" spans="1:6" ht="24" customHeight="1" x14ac:dyDescent="0.25">
      <c r="A748" s="55"/>
      <c r="B748" s="55"/>
      <c r="C748" s="55"/>
      <c r="D748" s="55"/>
      <c r="E748" s="55"/>
      <c r="F748" s="55"/>
    </row>
    <row r="749" spans="1:6" ht="58.5" customHeight="1" x14ac:dyDescent="0.25">
      <c r="A749" s="55"/>
      <c r="B749" s="55"/>
      <c r="C749" s="55"/>
      <c r="D749" s="55"/>
      <c r="E749" s="55"/>
      <c r="F749" s="55"/>
    </row>
    <row r="750" spans="1:6" ht="24" customHeight="1" x14ac:dyDescent="0.25">
      <c r="A750" s="55"/>
      <c r="B750" s="55"/>
      <c r="C750" s="55"/>
      <c r="D750" s="55"/>
      <c r="E750" s="55"/>
      <c r="F750" s="55"/>
    </row>
    <row r="751" spans="1:6" ht="58.5" customHeight="1" x14ac:dyDescent="0.25">
      <c r="A751" s="55"/>
      <c r="B751" s="55"/>
      <c r="C751" s="55"/>
      <c r="D751" s="55"/>
      <c r="E751" s="55"/>
      <c r="F751" s="55"/>
    </row>
    <row r="752" spans="1:6" ht="24" customHeight="1" x14ac:dyDescent="0.25">
      <c r="A752" s="55"/>
      <c r="B752" s="55"/>
      <c r="C752" s="55"/>
      <c r="D752" s="55"/>
      <c r="E752" s="55"/>
      <c r="F752" s="55"/>
    </row>
    <row r="753" spans="1:6" ht="58.5" customHeight="1" x14ac:dyDescent="0.25">
      <c r="A753" s="55"/>
      <c r="B753" s="55"/>
      <c r="C753" s="55"/>
      <c r="D753" s="55"/>
      <c r="E753" s="55"/>
      <c r="F753" s="55"/>
    </row>
    <row r="754" spans="1:6" ht="24" customHeight="1" x14ac:dyDescent="0.25">
      <c r="A754" s="55"/>
      <c r="B754" s="55"/>
      <c r="C754" s="55"/>
      <c r="D754" s="55"/>
      <c r="E754" s="55"/>
      <c r="F754" s="55"/>
    </row>
    <row r="755" spans="1:6" ht="58.5" customHeight="1" x14ac:dyDescent="0.25">
      <c r="A755" s="55"/>
      <c r="B755" s="55"/>
      <c r="C755" s="55"/>
      <c r="D755" s="55"/>
      <c r="E755" s="55"/>
      <c r="F755" s="55"/>
    </row>
    <row r="756" spans="1:6" ht="24" customHeight="1" x14ac:dyDescent="0.25">
      <c r="A756" s="55"/>
      <c r="B756" s="55"/>
      <c r="C756" s="55"/>
      <c r="D756" s="55"/>
      <c r="E756" s="55"/>
      <c r="F756" s="55"/>
    </row>
    <row r="757" spans="1:6" ht="58.5" customHeight="1" x14ac:dyDescent="0.25">
      <c r="A757" s="55"/>
      <c r="B757" s="55"/>
      <c r="C757" s="55"/>
      <c r="D757" s="55"/>
      <c r="E757" s="55"/>
      <c r="F757" s="55"/>
    </row>
    <row r="758" spans="1:6" ht="24" customHeight="1" x14ac:dyDescent="0.25">
      <c r="A758" s="55"/>
      <c r="B758" s="55"/>
      <c r="C758" s="55"/>
      <c r="D758" s="55"/>
      <c r="E758" s="55"/>
      <c r="F758" s="55"/>
    </row>
    <row r="759" spans="1:6" ht="58.5" customHeight="1" x14ac:dyDescent="0.25">
      <c r="A759" s="55"/>
      <c r="B759" s="55"/>
      <c r="C759" s="55"/>
      <c r="D759" s="55"/>
      <c r="E759" s="55"/>
      <c r="F759" s="55"/>
    </row>
    <row r="760" spans="1:6" ht="24" customHeight="1" x14ac:dyDescent="0.25">
      <c r="A760" s="55"/>
      <c r="B760" s="55"/>
      <c r="C760" s="55"/>
      <c r="D760" s="55"/>
      <c r="E760" s="55"/>
      <c r="F760" s="55"/>
    </row>
    <row r="761" spans="1:6" ht="58.5" customHeight="1" x14ac:dyDescent="0.25">
      <c r="A761" s="55"/>
      <c r="B761" s="55"/>
      <c r="C761" s="55"/>
      <c r="D761" s="55"/>
      <c r="E761" s="55"/>
      <c r="F761" s="55"/>
    </row>
    <row r="762" spans="1:6" ht="24" customHeight="1" x14ac:dyDescent="0.25">
      <c r="A762" s="55"/>
      <c r="B762" s="55"/>
      <c r="C762" s="55"/>
      <c r="D762" s="55"/>
      <c r="E762" s="55"/>
      <c r="F762" s="55"/>
    </row>
    <row r="763" spans="1:6" ht="58.5" customHeight="1" x14ac:dyDescent="0.25">
      <c r="A763" s="55"/>
      <c r="B763" s="55"/>
      <c r="C763" s="55"/>
      <c r="D763" s="55"/>
      <c r="E763" s="55"/>
      <c r="F763" s="55"/>
    </row>
    <row r="764" spans="1:6" ht="24" customHeight="1" x14ac:dyDescent="0.25">
      <c r="A764" s="55"/>
      <c r="B764" s="55"/>
      <c r="C764" s="55"/>
      <c r="D764" s="55"/>
      <c r="E764" s="55"/>
      <c r="F764" s="55"/>
    </row>
    <row r="765" spans="1:6" ht="58.5" customHeight="1" x14ac:dyDescent="0.25">
      <c r="A765" s="55"/>
      <c r="B765" s="55"/>
      <c r="C765" s="55"/>
      <c r="D765" s="55"/>
      <c r="E765" s="55"/>
      <c r="F765" s="55"/>
    </row>
    <row r="766" spans="1:6" ht="24" customHeight="1" x14ac:dyDescent="0.25">
      <c r="A766" s="55"/>
      <c r="B766" s="55"/>
      <c r="C766" s="55"/>
      <c r="D766" s="55"/>
      <c r="E766" s="55"/>
      <c r="F766" s="55"/>
    </row>
    <row r="767" spans="1:6" ht="58.5" customHeight="1" x14ac:dyDescent="0.25">
      <c r="A767" s="55"/>
      <c r="B767" s="55"/>
      <c r="C767" s="55"/>
      <c r="D767" s="55"/>
      <c r="E767" s="55"/>
      <c r="F767" s="55"/>
    </row>
    <row r="768" spans="1:6" ht="24" customHeight="1" x14ac:dyDescent="0.25">
      <c r="A768" s="55"/>
      <c r="B768" s="55"/>
      <c r="C768" s="55"/>
      <c r="D768" s="55"/>
      <c r="E768" s="55"/>
      <c r="F768" s="55"/>
    </row>
    <row r="769" spans="1:6" ht="58.5" customHeight="1" x14ac:dyDescent="0.25">
      <c r="A769" s="55"/>
      <c r="B769" s="55"/>
      <c r="C769" s="55"/>
      <c r="D769" s="55"/>
      <c r="E769" s="55"/>
      <c r="F769" s="55"/>
    </row>
    <row r="770" spans="1:6" ht="24" customHeight="1" x14ac:dyDescent="0.25">
      <c r="A770" s="55"/>
      <c r="B770" s="55"/>
      <c r="C770" s="55"/>
      <c r="D770" s="55"/>
      <c r="E770" s="55"/>
      <c r="F770" s="55"/>
    </row>
    <row r="771" spans="1:6" ht="58.5" customHeight="1" x14ac:dyDescent="0.25">
      <c r="A771" s="55"/>
      <c r="B771" s="55"/>
      <c r="C771" s="55"/>
      <c r="D771" s="55"/>
      <c r="E771" s="55"/>
      <c r="F771" s="55"/>
    </row>
    <row r="772" spans="1:6" ht="24" customHeight="1" x14ac:dyDescent="0.25">
      <c r="A772" s="55"/>
      <c r="B772" s="55"/>
      <c r="C772" s="55"/>
      <c r="D772" s="55"/>
      <c r="E772" s="55"/>
      <c r="F772" s="55"/>
    </row>
    <row r="773" spans="1:6" ht="58.5" customHeight="1" x14ac:dyDescent="0.25">
      <c r="A773" s="55"/>
      <c r="B773" s="55"/>
      <c r="C773" s="55"/>
      <c r="D773" s="55"/>
      <c r="E773" s="55"/>
      <c r="F773" s="55"/>
    </row>
    <row r="774" spans="1:6" ht="24" customHeight="1" x14ac:dyDescent="0.25">
      <c r="A774" s="55"/>
      <c r="B774" s="55"/>
      <c r="C774" s="55"/>
      <c r="D774" s="55"/>
      <c r="E774" s="55"/>
      <c r="F774" s="55"/>
    </row>
    <row r="775" spans="1:6" ht="58.5" customHeight="1" x14ac:dyDescent="0.25">
      <c r="A775" s="55"/>
      <c r="B775" s="55"/>
      <c r="C775" s="55"/>
      <c r="D775" s="55"/>
      <c r="E775" s="55"/>
      <c r="F775" s="55"/>
    </row>
    <row r="776" spans="1:6" ht="24" customHeight="1" x14ac:dyDescent="0.25">
      <c r="A776" s="55"/>
      <c r="B776" s="55"/>
      <c r="C776" s="55"/>
      <c r="D776" s="55"/>
      <c r="E776" s="55"/>
      <c r="F776" s="55"/>
    </row>
    <row r="777" spans="1:6" ht="58.5" customHeight="1" x14ac:dyDescent="0.25">
      <c r="A777" s="55"/>
      <c r="B777" s="55"/>
      <c r="C777" s="55"/>
      <c r="D777" s="55"/>
      <c r="E777" s="55"/>
      <c r="F777" s="55"/>
    </row>
    <row r="778" spans="1:6" ht="24" customHeight="1" x14ac:dyDescent="0.25">
      <c r="A778" s="55"/>
      <c r="B778" s="55"/>
      <c r="C778" s="55"/>
      <c r="D778" s="55"/>
      <c r="E778" s="55"/>
      <c r="F778" s="55"/>
    </row>
    <row r="779" spans="1:6" ht="58.5" customHeight="1" x14ac:dyDescent="0.25">
      <c r="A779" s="55"/>
      <c r="B779" s="55"/>
      <c r="C779" s="55"/>
      <c r="D779" s="55"/>
      <c r="E779" s="55"/>
      <c r="F779" s="55"/>
    </row>
    <row r="780" spans="1:6" ht="24" customHeight="1" x14ac:dyDescent="0.25">
      <c r="A780" s="55"/>
      <c r="B780" s="55"/>
      <c r="C780" s="55"/>
      <c r="D780" s="55"/>
      <c r="E780" s="55"/>
      <c r="F780" s="55"/>
    </row>
    <row r="781" spans="1:6" ht="58.5" customHeight="1" x14ac:dyDescent="0.25">
      <c r="A781" s="55"/>
      <c r="B781" s="55"/>
      <c r="C781" s="55"/>
      <c r="D781" s="55"/>
      <c r="E781" s="55"/>
      <c r="F781" s="55"/>
    </row>
    <row r="782" spans="1:6" ht="24" customHeight="1" x14ac:dyDescent="0.25">
      <c r="A782" s="55"/>
      <c r="B782" s="55"/>
      <c r="C782" s="55"/>
      <c r="D782" s="55"/>
      <c r="E782" s="55"/>
      <c r="F782" s="55"/>
    </row>
    <row r="783" spans="1:6" ht="58.5" customHeight="1" x14ac:dyDescent="0.25">
      <c r="A783" s="55"/>
      <c r="B783" s="55"/>
      <c r="C783" s="55"/>
      <c r="D783" s="55"/>
      <c r="E783" s="55"/>
      <c r="F783" s="55"/>
    </row>
    <row r="784" spans="1:6" ht="24" customHeight="1" x14ac:dyDescent="0.25">
      <c r="A784" s="55"/>
      <c r="B784" s="55"/>
      <c r="C784" s="55"/>
      <c r="D784" s="55"/>
      <c r="E784" s="55"/>
      <c r="F784" s="55"/>
    </row>
    <row r="785" spans="1:6" ht="58.5" customHeight="1" x14ac:dyDescent="0.25">
      <c r="A785" s="55"/>
      <c r="B785" s="55"/>
      <c r="C785" s="55"/>
      <c r="D785" s="55"/>
      <c r="E785" s="55"/>
      <c r="F785" s="55"/>
    </row>
    <row r="786" spans="1:6" ht="24" customHeight="1" x14ac:dyDescent="0.25">
      <c r="A786" s="55"/>
      <c r="B786" s="55"/>
      <c r="C786" s="55"/>
      <c r="D786" s="55"/>
      <c r="E786" s="55"/>
      <c r="F786" s="55"/>
    </row>
    <row r="787" spans="1:6" ht="58.5" customHeight="1" x14ac:dyDescent="0.25">
      <c r="A787" s="55"/>
      <c r="B787" s="55"/>
      <c r="C787" s="55"/>
      <c r="D787" s="55"/>
      <c r="E787" s="55"/>
      <c r="F787" s="55"/>
    </row>
    <row r="788" spans="1:6" ht="24" customHeight="1" x14ac:dyDescent="0.25">
      <c r="A788" s="55"/>
      <c r="B788" s="55"/>
      <c r="C788" s="55"/>
      <c r="D788" s="55"/>
      <c r="E788" s="55"/>
      <c r="F788" s="55"/>
    </row>
    <row r="789" spans="1:6" ht="58.5" customHeight="1" x14ac:dyDescent="0.25">
      <c r="A789" s="55"/>
      <c r="B789" s="55"/>
      <c r="C789" s="55"/>
      <c r="D789" s="55"/>
      <c r="E789" s="55"/>
      <c r="F789" s="55"/>
    </row>
    <row r="790" spans="1:6" ht="24" customHeight="1" x14ac:dyDescent="0.25">
      <c r="A790" s="55"/>
      <c r="B790" s="55"/>
      <c r="C790" s="55"/>
      <c r="D790" s="55"/>
      <c r="E790" s="55"/>
      <c r="F790" s="55"/>
    </row>
    <row r="791" spans="1:6" ht="58.5" customHeight="1" x14ac:dyDescent="0.25">
      <c r="A791" s="55"/>
      <c r="B791" s="55"/>
      <c r="C791" s="55"/>
      <c r="D791" s="55"/>
      <c r="E791" s="55"/>
      <c r="F791" s="55"/>
    </row>
    <row r="792" spans="1:6" ht="24" customHeight="1" x14ac:dyDescent="0.25">
      <c r="A792" s="55"/>
      <c r="B792" s="55"/>
      <c r="C792" s="55"/>
      <c r="D792" s="55"/>
      <c r="E792" s="55"/>
      <c r="F792" s="55"/>
    </row>
    <row r="793" spans="1:6" ht="58.5" customHeight="1" x14ac:dyDescent="0.25">
      <c r="A793" s="55"/>
      <c r="B793" s="55"/>
      <c r="C793" s="55"/>
      <c r="D793" s="55"/>
      <c r="E793" s="55"/>
      <c r="F793" s="55"/>
    </row>
    <row r="794" spans="1:6" ht="24" customHeight="1" x14ac:dyDescent="0.25">
      <c r="A794" s="55"/>
      <c r="B794" s="55"/>
      <c r="C794" s="55"/>
      <c r="D794" s="55"/>
      <c r="E794" s="55"/>
      <c r="F794" s="55"/>
    </row>
    <row r="795" spans="1:6" ht="58.5" customHeight="1" x14ac:dyDescent="0.25">
      <c r="A795" s="55"/>
      <c r="B795" s="55"/>
      <c r="C795" s="55"/>
      <c r="D795" s="55"/>
      <c r="E795" s="55"/>
      <c r="F795" s="55"/>
    </row>
    <row r="796" spans="1:6" ht="24" customHeight="1" x14ac:dyDescent="0.25">
      <c r="A796" s="55"/>
      <c r="B796" s="55"/>
      <c r="C796" s="55"/>
      <c r="D796" s="55"/>
      <c r="E796" s="55"/>
      <c r="F796" s="55"/>
    </row>
    <row r="797" spans="1:6" ht="58.5" customHeight="1" x14ac:dyDescent="0.25">
      <c r="A797" s="55"/>
      <c r="B797" s="55"/>
      <c r="C797" s="55"/>
      <c r="D797" s="55"/>
      <c r="E797" s="55"/>
      <c r="F797" s="55"/>
    </row>
    <row r="798" spans="1:6" ht="24" customHeight="1" x14ac:dyDescent="0.25">
      <c r="A798" s="55"/>
      <c r="B798" s="55"/>
      <c r="C798" s="55"/>
      <c r="D798" s="55"/>
      <c r="E798" s="55"/>
      <c r="F798" s="55"/>
    </row>
    <row r="799" spans="1:6" ht="58.5" customHeight="1" x14ac:dyDescent="0.25">
      <c r="A799" s="55"/>
      <c r="B799" s="55"/>
      <c r="C799" s="55"/>
      <c r="D799" s="55"/>
      <c r="E799" s="55"/>
      <c r="F799" s="55"/>
    </row>
    <row r="800" spans="1:6" ht="23.25" customHeight="1" x14ac:dyDescent="0.25">
      <c r="A800" s="55"/>
      <c r="B800" s="55"/>
      <c r="C800" s="55"/>
      <c r="D800" s="55"/>
      <c r="E800" s="55"/>
      <c r="F800" s="55"/>
    </row>
    <row r="801" spans="1:6" ht="58.5" customHeight="1" x14ac:dyDescent="0.25">
      <c r="A801" s="55"/>
      <c r="B801" s="55"/>
      <c r="C801" s="55"/>
      <c r="D801" s="55"/>
      <c r="E801" s="55"/>
      <c r="F801" s="55"/>
    </row>
    <row r="802" spans="1:6" ht="24" customHeight="1" x14ac:dyDescent="0.25">
      <c r="A802" s="55"/>
      <c r="B802" s="55"/>
      <c r="C802" s="55"/>
      <c r="D802" s="55"/>
      <c r="E802" s="55"/>
      <c r="F802" s="55"/>
    </row>
    <row r="803" spans="1:6" ht="58.5" customHeight="1" x14ac:dyDescent="0.25">
      <c r="A803" s="55"/>
      <c r="B803" s="55"/>
      <c r="C803" s="55"/>
      <c r="D803" s="55"/>
      <c r="E803" s="55"/>
      <c r="F803" s="55"/>
    </row>
    <row r="804" spans="1:6" ht="23.25" customHeight="1" x14ac:dyDescent="0.25">
      <c r="A804" s="55"/>
      <c r="B804" s="55"/>
      <c r="C804" s="55"/>
      <c r="D804" s="55"/>
      <c r="E804" s="55"/>
      <c r="F804" s="55"/>
    </row>
    <row r="805" spans="1:6" ht="58.5" customHeight="1" x14ac:dyDescent="0.25">
      <c r="A805" s="55"/>
      <c r="B805" s="55"/>
      <c r="C805" s="55"/>
      <c r="D805" s="55"/>
      <c r="E805" s="55"/>
      <c r="F805" s="55"/>
    </row>
    <row r="806" spans="1:6" ht="24" customHeight="1" x14ac:dyDescent="0.25">
      <c r="A806" s="55"/>
      <c r="B806" s="55"/>
      <c r="C806" s="55"/>
      <c r="D806" s="55"/>
      <c r="E806" s="55"/>
      <c r="F806" s="55"/>
    </row>
    <row r="807" spans="1:6" ht="58.5" customHeight="1" x14ac:dyDescent="0.25">
      <c r="A807" s="55"/>
      <c r="B807" s="55"/>
      <c r="C807" s="55"/>
      <c r="D807" s="55"/>
      <c r="E807" s="55"/>
      <c r="F807" s="55"/>
    </row>
    <row r="808" spans="1:6" ht="24" customHeight="1" x14ac:dyDescent="0.25">
      <c r="A808" s="55"/>
      <c r="B808" s="55"/>
      <c r="C808" s="55"/>
      <c r="D808" s="55"/>
      <c r="E808" s="55"/>
      <c r="F808" s="55"/>
    </row>
    <row r="809" spans="1:6" ht="58.5" customHeight="1" x14ac:dyDescent="0.25">
      <c r="A809" s="55"/>
      <c r="B809" s="55"/>
      <c r="C809" s="55"/>
      <c r="D809" s="55"/>
      <c r="E809" s="55"/>
      <c r="F809" s="55"/>
    </row>
    <row r="810" spans="1:6" ht="24" customHeight="1" x14ac:dyDescent="0.25">
      <c r="A810" s="55"/>
      <c r="B810" s="55"/>
      <c r="C810" s="55"/>
      <c r="D810" s="55"/>
      <c r="E810" s="55"/>
      <c r="F810" s="55"/>
    </row>
    <row r="811" spans="1:6" ht="58.5" customHeight="1" x14ac:dyDescent="0.25">
      <c r="A811" s="55"/>
      <c r="B811" s="55"/>
      <c r="C811" s="55"/>
      <c r="D811" s="55"/>
      <c r="E811" s="55"/>
      <c r="F811" s="55"/>
    </row>
    <row r="812" spans="1:6" ht="25.5" customHeight="1" x14ac:dyDescent="0.25">
      <c r="A812" s="55"/>
      <c r="B812" s="55"/>
      <c r="C812" s="55"/>
      <c r="D812" s="55"/>
      <c r="E812" s="55"/>
      <c r="F812" s="55"/>
    </row>
    <row r="813" spans="1:6" ht="58.5" customHeight="1" x14ac:dyDescent="0.25">
      <c r="A813" s="55"/>
      <c r="B813" s="55"/>
      <c r="C813" s="55"/>
      <c r="D813" s="55"/>
      <c r="E813" s="55"/>
      <c r="F813" s="55"/>
    </row>
    <row r="814" spans="1:6" ht="24" customHeight="1" x14ac:dyDescent="0.25">
      <c r="A814" s="55"/>
      <c r="B814" s="55"/>
      <c r="C814" s="55"/>
      <c r="D814" s="55"/>
      <c r="E814" s="55"/>
      <c r="F814" s="55"/>
    </row>
    <row r="815" spans="1:6" ht="58.5" customHeight="1" x14ac:dyDescent="0.25">
      <c r="A815" s="55"/>
      <c r="B815" s="55"/>
      <c r="C815" s="55"/>
      <c r="D815" s="55"/>
      <c r="E815" s="55"/>
      <c r="F815" s="55"/>
    </row>
    <row r="816" spans="1:6" ht="24" customHeight="1" x14ac:dyDescent="0.25">
      <c r="A816" s="55"/>
      <c r="B816" s="55"/>
      <c r="C816" s="55"/>
      <c r="D816" s="55"/>
      <c r="E816" s="55"/>
      <c r="F816" s="55"/>
    </row>
    <row r="817" spans="1:6" ht="58.5" customHeight="1" x14ac:dyDescent="0.25">
      <c r="A817" s="55"/>
      <c r="B817" s="55"/>
      <c r="C817" s="55"/>
      <c r="D817" s="55"/>
      <c r="E817" s="55"/>
      <c r="F817" s="55"/>
    </row>
    <row r="818" spans="1:6" ht="24" customHeight="1" x14ac:dyDescent="0.25">
      <c r="A818" s="55"/>
      <c r="B818" s="55"/>
      <c r="C818" s="55"/>
      <c r="D818" s="55"/>
      <c r="E818" s="55"/>
      <c r="F818" s="55"/>
    </row>
    <row r="819" spans="1:6" ht="58.5" customHeight="1" x14ac:dyDescent="0.25">
      <c r="A819" s="55"/>
      <c r="B819" s="55"/>
      <c r="C819" s="55"/>
      <c r="D819" s="55"/>
      <c r="E819" s="55"/>
      <c r="F819" s="55"/>
    </row>
    <row r="820" spans="1:6" ht="24" customHeight="1" x14ac:dyDescent="0.25">
      <c r="A820" s="55"/>
      <c r="B820" s="55"/>
      <c r="C820" s="55"/>
      <c r="D820" s="55"/>
      <c r="E820" s="55"/>
      <c r="F820" s="55"/>
    </row>
    <row r="821" spans="1:6" ht="58.5" customHeight="1" x14ac:dyDescent="0.25">
      <c r="A821" s="55"/>
      <c r="B821" s="55"/>
      <c r="C821" s="55"/>
      <c r="D821" s="55"/>
      <c r="E821" s="55"/>
      <c r="F821" s="55"/>
    </row>
    <row r="822" spans="1:6" ht="24" customHeight="1" x14ac:dyDescent="0.25">
      <c r="A822" s="55"/>
      <c r="B822" s="55"/>
      <c r="C822" s="55"/>
      <c r="D822" s="55"/>
      <c r="E822" s="55"/>
      <c r="F822" s="55"/>
    </row>
    <row r="823" spans="1:6" ht="58.5" customHeight="1" x14ac:dyDescent="0.25">
      <c r="A823" s="55"/>
      <c r="B823" s="55"/>
      <c r="C823" s="55"/>
      <c r="D823" s="55"/>
      <c r="E823" s="55"/>
      <c r="F823" s="55"/>
    </row>
    <row r="824" spans="1:6" ht="24" customHeight="1" x14ac:dyDescent="0.25">
      <c r="A824" s="55"/>
      <c r="B824" s="55"/>
      <c r="C824" s="55"/>
      <c r="D824" s="55"/>
      <c r="E824" s="55"/>
      <c r="F824" s="55"/>
    </row>
    <row r="825" spans="1:6" ht="58.5" customHeight="1" x14ac:dyDescent="0.25">
      <c r="A825" s="55"/>
      <c r="B825" s="55"/>
      <c r="C825" s="55"/>
      <c r="D825" s="55"/>
      <c r="E825" s="55"/>
      <c r="F825" s="55"/>
    </row>
    <row r="826" spans="1:6" ht="24" customHeight="1" x14ac:dyDescent="0.25">
      <c r="A826" s="55"/>
      <c r="B826" s="55"/>
      <c r="C826" s="55"/>
      <c r="D826" s="55"/>
      <c r="E826" s="55"/>
      <c r="F826" s="55"/>
    </row>
    <row r="827" spans="1:6" ht="58.5" customHeight="1" x14ac:dyDescent="0.25">
      <c r="A827" s="55"/>
      <c r="B827" s="55"/>
      <c r="C827" s="55"/>
      <c r="D827" s="55"/>
      <c r="E827" s="55"/>
      <c r="F827" s="55"/>
    </row>
    <row r="828" spans="1:6" ht="24" customHeight="1" x14ac:dyDescent="0.25">
      <c r="A828" s="55"/>
      <c r="B828" s="55"/>
      <c r="C828" s="55"/>
      <c r="D828" s="55"/>
      <c r="E828" s="55"/>
      <c r="F828" s="55"/>
    </row>
    <row r="829" spans="1:6" ht="58.5" customHeight="1" x14ac:dyDescent="0.25">
      <c r="A829" s="55"/>
      <c r="B829" s="55"/>
      <c r="C829" s="55"/>
      <c r="D829" s="55"/>
      <c r="E829" s="55"/>
      <c r="F829" s="55"/>
    </row>
    <row r="830" spans="1:6" ht="24" customHeight="1" x14ac:dyDescent="0.25">
      <c r="A830" s="55"/>
      <c r="B830" s="55"/>
      <c r="C830" s="55"/>
      <c r="D830" s="55"/>
      <c r="E830" s="55"/>
      <c r="F830" s="55"/>
    </row>
    <row r="831" spans="1:6" ht="58.5" customHeight="1" x14ac:dyDescent="0.25">
      <c r="A831" s="55"/>
      <c r="B831" s="55"/>
      <c r="C831" s="55"/>
      <c r="D831" s="55"/>
      <c r="E831" s="55"/>
      <c r="F831" s="55"/>
    </row>
    <row r="832" spans="1:6" ht="24" customHeight="1" x14ac:dyDescent="0.25">
      <c r="A832" s="55"/>
      <c r="B832" s="55"/>
      <c r="C832" s="55"/>
      <c r="D832" s="55"/>
      <c r="E832" s="55"/>
      <c r="F832" s="55"/>
    </row>
    <row r="833" spans="1:6" ht="58.5" customHeight="1" x14ac:dyDescent="0.25">
      <c r="A833" s="55"/>
      <c r="B833" s="55"/>
      <c r="C833" s="55"/>
      <c r="D833" s="55"/>
      <c r="E833" s="55"/>
      <c r="F833" s="55"/>
    </row>
    <row r="834" spans="1:6" ht="24" customHeight="1" x14ac:dyDescent="0.25">
      <c r="A834" s="55"/>
      <c r="B834" s="55"/>
      <c r="C834" s="55"/>
      <c r="D834" s="55"/>
      <c r="E834" s="55"/>
      <c r="F834" s="55"/>
    </row>
    <row r="835" spans="1:6" ht="58.5" customHeight="1" x14ac:dyDescent="0.25">
      <c r="A835" s="55"/>
      <c r="B835" s="55"/>
      <c r="C835" s="55"/>
      <c r="D835" s="55"/>
      <c r="E835" s="55"/>
      <c r="F835" s="55"/>
    </row>
    <row r="836" spans="1:6" ht="24" customHeight="1" x14ac:dyDescent="0.25">
      <c r="A836" s="55"/>
      <c r="B836" s="55"/>
      <c r="C836" s="55"/>
      <c r="D836" s="55"/>
      <c r="E836" s="55"/>
      <c r="F836" s="55"/>
    </row>
    <row r="837" spans="1:6" ht="58.5" customHeight="1" x14ac:dyDescent="0.25">
      <c r="A837" s="55"/>
      <c r="B837" s="55"/>
      <c r="C837" s="55"/>
      <c r="D837" s="55"/>
      <c r="E837" s="55"/>
      <c r="F837" s="55"/>
    </row>
    <row r="838" spans="1:6" ht="24" customHeight="1" x14ac:dyDescent="0.25">
      <c r="A838" s="55"/>
      <c r="B838" s="55"/>
      <c r="C838" s="55"/>
      <c r="D838" s="55"/>
      <c r="E838" s="55"/>
      <c r="F838" s="55"/>
    </row>
    <row r="839" spans="1:6" ht="58.5" customHeight="1" x14ac:dyDescent="0.25">
      <c r="A839" s="55"/>
      <c r="B839" s="55"/>
      <c r="C839" s="55"/>
      <c r="D839" s="55"/>
      <c r="E839" s="55"/>
      <c r="F839" s="55"/>
    </row>
    <row r="840" spans="1:6" ht="24" customHeight="1" x14ac:dyDescent="0.25">
      <c r="A840" s="55"/>
      <c r="B840" s="55"/>
      <c r="C840" s="55"/>
      <c r="D840" s="55"/>
      <c r="E840" s="55"/>
      <c r="F840" s="55"/>
    </row>
    <row r="841" spans="1:6" ht="58.5" customHeight="1" x14ac:dyDescent="0.25">
      <c r="A841" s="55"/>
      <c r="B841" s="55"/>
      <c r="C841" s="55"/>
      <c r="D841" s="55"/>
      <c r="E841" s="55"/>
      <c r="F841" s="55"/>
    </row>
    <row r="842" spans="1:6" ht="24" customHeight="1" x14ac:dyDescent="0.25">
      <c r="A842" s="55"/>
      <c r="B842" s="55"/>
      <c r="C842" s="55"/>
      <c r="D842" s="55"/>
      <c r="E842" s="55"/>
      <c r="F842" s="55"/>
    </row>
    <row r="843" spans="1:6" ht="58.5" customHeight="1" x14ac:dyDescent="0.25">
      <c r="A843" s="55"/>
      <c r="B843" s="55"/>
      <c r="C843" s="55"/>
      <c r="D843" s="55"/>
      <c r="E843" s="55"/>
      <c r="F843" s="55"/>
    </row>
    <row r="844" spans="1:6" ht="24" customHeight="1" x14ac:dyDescent="0.25">
      <c r="A844" s="55"/>
      <c r="B844" s="55"/>
      <c r="C844" s="55"/>
      <c r="D844" s="55"/>
      <c r="E844" s="55"/>
      <c r="F844" s="55"/>
    </row>
    <row r="845" spans="1:6" ht="58.5" customHeight="1" x14ac:dyDescent="0.25">
      <c r="A845" s="55"/>
      <c r="B845" s="55"/>
      <c r="C845" s="55"/>
      <c r="D845" s="55"/>
      <c r="E845" s="55"/>
      <c r="F845" s="55"/>
    </row>
    <row r="846" spans="1:6" ht="24" customHeight="1" x14ac:dyDescent="0.25">
      <c r="A846" s="55"/>
      <c r="B846" s="55"/>
      <c r="C846" s="55"/>
      <c r="D846" s="55"/>
      <c r="E846" s="55"/>
      <c r="F846" s="55"/>
    </row>
    <row r="847" spans="1:6" ht="58.5" customHeight="1" x14ac:dyDescent="0.25">
      <c r="A847" s="55"/>
      <c r="B847" s="55"/>
      <c r="C847" s="55"/>
      <c r="D847" s="55"/>
      <c r="E847" s="55"/>
      <c r="F847" s="55"/>
    </row>
    <row r="848" spans="1:6" ht="24" customHeight="1" x14ac:dyDescent="0.25">
      <c r="A848" s="55"/>
      <c r="B848" s="55"/>
      <c r="C848" s="55"/>
      <c r="D848" s="55"/>
      <c r="E848" s="55"/>
      <c r="F848" s="55"/>
    </row>
    <row r="849" spans="1:6" ht="58.5" customHeight="1" x14ac:dyDescent="0.25">
      <c r="A849" s="55"/>
      <c r="B849" s="55"/>
      <c r="C849" s="55"/>
      <c r="D849" s="55"/>
      <c r="E849" s="55"/>
      <c r="F849" s="55"/>
    </row>
    <row r="850" spans="1:6" ht="24" customHeight="1" x14ac:dyDescent="0.25">
      <c r="A850" s="55"/>
      <c r="B850" s="55"/>
      <c r="C850" s="55"/>
      <c r="D850" s="55"/>
      <c r="E850" s="55"/>
      <c r="F850" s="55"/>
    </row>
    <row r="851" spans="1:6" ht="58.5" customHeight="1" x14ac:dyDescent="0.25">
      <c r="A851" s="55"/>
      <c r="B851" s="55"/>
      <c r="C851" s="55"/>
      <c r="D851" s="55"/>
      <c r="E851" s="55"/>
      <c r="F851" s="55"/>
    </row>
    <row r="852" spans="1:6" ht="24" customHeight="1" x14ac:dyDescent="0.25">
      <c r="A852" s="55"/>
      <c r="B852" s="55"/>
      <c r="C852" s="55"/>
      <c r="D852" s="55"/>
      <c r="E852" s="55"/>
      <c r="F852" s="55"/>
    </row>
    <row r="853" spans="1:6" ht="58.5" customHeight="1" x14ac:dyDescent="0.25">
      <c r="A853" s="55"/>
      <c r="B853" s="55"/>
      <c r="C853" s="55"/>
      <c r="D853" s="55"/>
      <c r="E853" s="55"/>
      <c r="F853" s="55"/>
    </row>
    <row r="854" spans="1:6" ht="24" customHeight="1" x14ac:dyDescent="0.25">
      <c r="A854" s="55"/>
      <c r="B854" s="55"/>
      <c r="C854" s="55"/>
      <c r="D854" s="55"/>
      <c r="E854" s="55"/>
      <c r="F854" s="55"/>
    </row>
    <row r="855" spans="1:6" ht="58.5" customHeight="1" x14ac:dyDescent="0.25">
      <c r="A855" s="55"/>
      <c r="B855" s="55"/>
      <c r="C855" s="55"/>
      <c r="D855" s="55"/>
      <c r="E855" s="55"/>
      <c r="F855" s="55"/>
    </row>
    <row r="856" spans="1:6" ht="24" customHeight="1" x14ac:dyDescent="0.25">
      <c r="A856" s="55"/>
      <c r="B856" s="55"/>
      <c r="C856" s="55"/>
      <c r="D856" s="55"/>
      <c r="E856" s="55"/>
      <c r="F856" s="55"/>
    </row>
    <row r="857" spans="1:6" ht="58.5" customHeight="1" x14ac:dyDescent="0.25">
      <c r="A857" s="55"/>
      <c r="B857" s="55"/>
      <c r="C857" s="55"/>
      <c r="D857" s="55"/>
      <c r="E857" s="55"/>
      <c r="F857" s="55"/>
    </row>
    <row r="858" spans="1:6" ht="24" customHeight="1" x14ac:dyDescent="0.25">
      <c r="A858" s="55"/>
      <c r="B858" s="55"/>
      <c r="C858" s="55"/>
      <c r="D858" s="55"/>
      <c r="E858" s="55"/>
      <c r="F858" s="55"/>
    </row>
    <row r="859" spans="1:6" ht="58.5" customHeight="1" x14ac:dyDescent="0.25">
      <c r="A859" s="55"/>
      <c r="B859" s="55"/>
      <c r="C859" s="55"/>
      <c r="D859" s="55"/>
      <c r="E859" s="55"/>
      <c r="F859" s="55"/>
    </row>
    <row r="860" spans="1:6" ht="24" customHeight="1" x14ac:dyDescent="0.25">
      <c r="A860" s="55"/>
      <c r="B860" s="55"/>
      <c r="C860" s="55"/>
      <c r="D860" s="55"/>
      <c r="E860" s="55"/>
      <c r="F860" s="55"/>
    </row>
    <row r="861" spans="1:6" ht="58.5" customHeight="1" x14ac:dyDescent="0.25">
      <c r="A861" s="55"/>
      <c r="B861" s="55"/>
      <c r="C861" s="55"/>
      <c r="D861" s="55"/>
      <c r="E861" s="55"/>
      <c r="F861" s="55"/>
    </row>
    <row r="862" spans="1:6" ht="24" customHeight="1" x14ac:dyDescent="0.25">
      <c r="A862" s="55"/>
      <c r="B862" s="55"/>
      <c r="C862" s="55"/>
      <c r="D862" s="55"/>
      <c r="E862" s="55"/>
      <c r="F862" s="55"/>
    </row>
    <row r="863" spans="1:6" ht="58.5" customHeight="1" x14ac:dyDescent="0.25">
      <c r="A863" s="55"/>
      <c r="B863" s="55"/>
      <c r="C863" s="55"/>
      <c r="D863" s="55"/>
      <c r="E863" s="55"/>
      <c r="F863" s="55"/>
    </row>
    <row r="864" spans="1:6" ht="24" customHeight="1" x14ac:dyDescent="0.25">
      <c r="A864" s="55"/>
      <c r="B864" s="55"/>
      <c r="C864" s="55"/>
      <c r="D864" s="55"/>
      <c r="E864" s="55"/>
      <c r="F864" s="55"/>
    </row>
    <row r="865" spans="1:6" ht="58.5" customHeight="1" x14ac:dyDescent="0.25">
      <c r="A865" s="55"/>
      <c r="B865" s="55"/>
      <c r="C865" s="55"/>
      <c r="D865" s="55"/>
      <c r="E865" s="55"/>
      <c r="F865" s="55"/>
    </row>
    <row r="866" spans="1:6" ht="24" customHeight="1" x14ac:dyDescent="0.25">
      <c r="A866" s="55"/>
      <c r="B866" s="55"/>
      <c r="C866" s="55"/>
      <c r="D866" s="55"/>
      <c r="E866" s="55"/>
      <c r="F866" s="55"/>
    </row>
    <row r="867" spans="1:6" ht="58.5" customHeight="1" x14ac:dyDescent="0.25">
      <c r="A867" s="55"/>
      <c r="B867" s="55"/>
      <c r="C867" s="55"/>
      <c r="D867" s="55"/>
      <c r="E867" s="55"/>
      <c r="F867" s="55"/>
    </row>
    <row r="868" spans="1:6" ht="24" customHeight="1" x14ac:dyDescent="0.25">
      <c r="A868" s="55"/>
      <c r="B868" s="55"/>
      <c r="C868" s="55"/>
      <c r="D868" s="55"/>
      <c r="E868" s="55"/>
      <c r="F868" s="55"/>
    </row>
    <row r="869" spans="1:6" ht="58.5" customHeight="1" x14ac:dyDescent="0.25">
      <c r="A869" s="55"/>
      <c r="B869" s="55"/>
      <c r="C869" s="55"/>
      <c r="D869" s="55"/>
      <c r="E869" s="55"/>
      <c r="F869" s="55"/>
    </row>
    <row r="870" spans="1:6" ht="24" customHeight="1" x14ac:dyDescent="0.25">
      <c r="A870" s="55"/>
      <c r="B870" s="55"/>
      <c r="C870" s="55"/>
      <c r="D870" s="55"/>
      <c r="E870" s="55"/>
      <c r="F870" s="55"/>
    </row>
    <row r="871" spans="1:6" ht="58.5" customHeight="1" x14ac:dyDescent="0.25">
      <c r="A871" s="55"/>
      <c r="B871" s="55"/>
      <c r="C871" s="55"/>
      <c r="D871" s="55"/>
      <c r="E871" s="55"/>
      <c r="F871" s="55"/>
    </row>
    <row r="872" spans="1:6" ht="24" customHeight="1" x14ac:dyDescent="0.25">
      <c r="A872" s="55"/>
      <c r="B872" s="55"/>
      <c r="C872" s="55"/>
      <c r="D872" s="55"/>
      <c r="E872" s="55"/>
      <c r="F872" s="55"/>
    </row>
    <row r="873" spans="1:6" ht="58.5" customHeight="1" x14ac:dyDescent="0.25">
      <c r="A873" s="55"/>
      <c r="B873" s="55"/>
      <c r="C873" s="55"/>
      <c r="D873" s="55"/>
      <c r="E873" s="55"/>
      <c r="F873" s="55"/>
    </row>
    <row r="874" spans="1:6" ht="24" customHeight="1" x14ac:dyDescent="0.25">
      <c r="A874" s="55"/>
      <c r="B874" s="55"/>
      <c r="C874" s="55"/>
      <c r="D874" s="55"/>
      <c r="E874" s="55"/>
      <c r="F874" s="55"/>
    </row>
    <row r="875" spans="1:6" ht="58.5" customHeight="1" x14ac:dyDescent="0.25">
      <c r="A875" s="55"/>
      <c r="B875" s="55"/>
      <c r="C875" s="55"/>
      <c r="D875" s="55"/>
      <c r="E875" s="55"/>
      <c r="F875" s="55"/>
    </row>
    <row r="876" spans="1:6" ht="24" customHeight="1" x14ac:dyDescent="0.25">
      <c r="A876" s="55"/>
      <c r="B876" s="55"/>
      <c r="C876" s="55"/>
      <c r="D876" s="55"/>
      <c r="E876" s="55"/>
      <c r="F876" s="55"/>
    </row>
    <row r="877" spans="1:6" ht="72.75" customHeight="1" x14ac:dyDescent="0.25">
      <c r="A877" s="55"/>
      <c r="B877" s="55"/>
      <c r="C877" s="55"/>
      <c r="D877" s="55"/>
      <c r="E877" s="55"/>
      <c r="F877" s="55"/>
    </row>
    <row r="878" spans="1:6" ht="24" customHeight="1" x14ac:dyDescent="0.25">
      <c r="A878" s="55"/>
      <c r="B878" s="55"/>
      <c r="C878" s="55"/>
      <c r="D878" s="55"/>
      <c r="E878" s="55"/>
      <c r="F878" s="55"/>
    </row>
    <row r="879" spans="1:6" ht="83.25" customHeight="1" x14ac:dyDescent="0.25">
      <c r="A879" s="55"/>
      <c r="B879" s="55"/>
      <c r="C879" s="55"/>
      <c r="D879" s="55"/>
      <c r="E879" s="55"/>
      <c r="F879" s="55"/>
    </row>
    <row r="880" spans="1:6" ht="24" customHeight="1" x14ac:dyDescent="0.25">
      <c r="A880" s="55"/>
      <c r="B880" s="55"/>
      <c r="C880" s="55"/>
      <c r="D880" s="55"/>
      <c r="E880" s="55"/>
      <c r="F880" s="55"/>
    </row>
    <row r="881" spans="1:6" ht="75" customHeight="1" x14ac:dyDescent="0.25">
      <c r="A881" s="55"/>
      <c r="B881" s="55"/>
      <c r="C881" s="55"/>
      <c r="D881" s="55"/>
      <c r="E881" s="55"/>
      <c r="F881" s="55"/>
    </row>
    <row r="882" spans="1:6" ht="24" customHeight="1" x14ac:dyDescent="0.25">
      <c r="A882" s="55"/>
      <c r="B882" s="55"/>
      <c r="C882" s="55"/>
      <c r="D882" s="55"/>
      <c r="E882" s="55"/>
      <c r="F882" s="55"/>
    </row>
    <row r="883" spans="1:6" ht="81" customHeight="1" x14ac:dyDescent="0.25">
      <c r="A883" s="55"/>
      <c r="B883" s="55"/>
      <c r="C883" s="55"/>
      <c r="D883" s="55"/>
      <c r="E883" s="55"/>
      <c r="F883" s="55"/>
    </row>
    <row r="884" spans="1:6" ht="24" customHeight="1" x14ac:dyDescent="0.25">
      <c r="A884" s="55"/>
      <c r="B884" s="55"/>
      <c r="C884" s="55"/>
      <c r="D884" s="55"/>
      <c r="E884" s="55"/>
      <c r="F884" s="55"/>
    </row>
    <row r="885" spans="1:6" ht="78" customHeight="1" x14ac:dyDescent="0.25">
      <c r="A885" s="55"/>
      <c r="B885" s="55"/>
      <c r="C885" s="55"/>
      <c r="D885" s="55"/>
      <c r="E885" s="55"/>
      <c r="F885" s="55"/>
    </row>
    <row r="886" spans="1:6" ht="24" customHeight="1" x14ac:dyDescent="0.25">
      <c r="A886" s="55"/>
      <c r="B886" s="55"/>
      <c r="C886" s="55"/>
      <c r="D886" s="55"/>
      <c r="E886" s="55"/>
      <c r="F886" s="55"/>
    </row>
    <row r="887" spans="1:6" ht="78" customHeight="1" x14ac:dyDescent="0.25">
      <c r="A887" s="55"/>
      <c r="B887" s="55"/>
      <c r="C887" s="55"/>
      <c r="D887" s="55"/>
      <c r="E887" s="55"/>
      <c r="F887" s="55"/>
    </row>
    <row r="888" spans="1:6" ht="24" customHeight="1" x14ac:dyDescent="0.25">
      <c r="A888" s="55"/>
      <c r="B888" s="55"/>
      <c r="C888" s="55"/>
      <c r="D888" s="55"/>
      <c r="E888" s="55"/>
      <c r="F888" s="55"/>
    </row>
    <row r="889" spans="1:6" ht="58.5" customHeight="1" x14ac:dyDescent="0.25">
      <c r="A889" s="55"/>
      <c r="B889" s="55"/>
      <c r="C889" s="55"/>
      <c r="D889" s="55"/>
      <c r="E889" s="55"/>
      <c r="F889" s="55"/>
    </row>
    <row r="890" spans="1:6" ht="24" customHeight="1" x14ac:dyDescent="0.25">
      <c r="A890" s="55"/>
      <c r="B890" s="55"/>
      <c r="C890" s="55"/>
      <c r="D890" s="55"/>
      <c r="E890" s="55"/>
      <c r="F890" s="55"/>
    </row>
    <row r="891" spans="1:6" ht="58.5" customHeight="1" x14ac:dyDescent="0.25">
      <c r="A891" s="55"/>
      <c r="B891" s="55"/>
      <c r="C891" s="55"/>
      <c r="D891" s="55"/>
      <c r="E891" s="55"/>
      <c r="F891" s="55"/>
    </row>
    <row r="892" spans="1:6" ht="24" customHeight="1" x14ac:dyDescent="0.25">
      <c r="A892" s="55"/>
      <c r="B892" s="55"/>
      <c r="C892" s="55"/>
      <c r="D892" s="55"/>
      <c r="E892" s="55"/>
      <c r="F892" s="55"/>
    </row>
    <row r="893" spans="1:6" x14ac:dyDescent="0.25">
      <c r="A893" s="55"/>
      <c r="B893" s="55"/>
      <c r="C893" s="55"/>
      <c r="D893" s="55"/>
      <c r="E893" s="55"/>
      <c r="F893" s="55"/>
    </row>
    <row r="894" spans="1:6" ht="24" customHeight="1" x14ac:dyDescent="0.25">
      <c r="A894" s="55"/>
      <c r="B894" s="55"/>
      <c r="C894" s="55"/>
      <c r="D894" s="55"/>
      <c r="E894" s="55"/>
      <c r="F894" s="55"/>
    </row>
    <row r="895" spans="1:6" ht="58.5" customHeight="1" x14ac:dyDescent="0.25">
      <c r="A895" s="55"/>
      <c r="B895" s="55"/>
      <c r="C895" s="55"/>
      <c r="D895" s="55"/>
      <c r="E895" s="55"/>
      <c r="F895" s="55"/>
    </row>
    <row r="896" spans="1:6" ht="24" customHeight="1" x14ac:dyDescent="0.25">
      <c r="A896" s="55"/>
      <c r="B896" s="55"/>
      <c r="C896" s="55"/>
      <c r="D896" s="55"/>
      <c r="E896" s="55"/>
      <c r="F896" s="55"/>
    </row>
    <row r="897" spans="1:6" ht="58.5" customHeight="1" x14ac:dyDescent="0.25">
      <c r="A897" s="55"/>
      <c r="B897" s="55"/>
      <c r="C897" s="55"/>
      <c r="D897" s="55"/>
      <c r="E897" s="55"/>
      <c r="F897" s="55"/>
    </row>
    <row r="898" spans="1:6" ht="24" customHeight="1" x14ac:dyDescent="0.25">
      <c r="A898" s="55"/>
      <c r="B898" s="55"/>
      <c r="C898" s="55"/>
      <c r="D898" s="55"/>
      <c r="E898" s="55"/>
      <c r="F898" s="55"/>
    </row>
    <row r="899" spans="1:6" ht="58.5" customHeight="1" x14ac:dyDescent="0.25">
      <c r="A899" s="55"/>
      <c r="B899" s="55"/>
      <c r="C899" s="55"/>
      <c r="D899" s="55"/>
      <c r="E899" s="55"/>
      <c r="F899" s="55"/>
    </row>
    <row r="900" spans="1:6" ht="24" customHeight="1" x14ac:dyDescent="0.25">
      <c r="A900" s="55"/>
      <c r="B900" s="55"/>
      <c r="C900" s="55"/>
      <c r="D900" s="55"/>
      <c r="E900" s="55"/>
      <c r="F900" s="55"/>
    </row>
    <row r="901" spans="1:6" ht="58.5" customHeight="1" x14ac:dyDescent="0.25">
      <c r="A901" s="55"/>
      <c r="B901" s="55"/>
      <c r="C901" s="55"/>
      <c r="D901" s="55"/>
      <c r="E901" s="55"/>
      <c r="F901" s="55"/>
    </row>
    <row r="902" spans="1:6" ht="24" customHeight="1" x14ac:dyDescent="0.25">
      <c r="A902" s="55"/>
      <c r="B902" s="55"/>
      <c r="C902" s="55"/>
      <c r="D902" s="55"/>
      <c r="E902" s="55"/>
      <c r="F902" s="55"/>
    </row>
    <row r="903" spans="1:6" ht="58.5" customHeight="1" x14ac:dyDescent="0.25">
      <c r="A903" s="55"/>
      <c r="B903" s="55"/>
      <c r="C903" s="55"/>
      <c r="D903" s="55"/>
      <c r="E903" s="55"/>
      <c r="F903" s="55"/>
    </row>
    <row r="904" spans="1:6" ht="24" customHeight="1" x14ac:dyDescent="0.25">
      <c r="A904" s="55"/>
      <c r="B904" s="55"/>
      <c r="C904" s="55"/>
      <c r="D904" s="55"/>
      <c r="E904" s="55"/>
      <c r="F904" s="55"/>
    </row>
    <row r="905" spans="1:6" ht="58.5" customHeight="1" x14ac:dyDescent="0.25">
      <c r="A905" s="55"/>
      <c r="B905" s="55"/>
      <c r="C905" s="55"/>
      <c r="D905" s="55"/>
      <c r="E905" s="55"/>
      <c r="F905" s="55"/>
    </row>
    <row r="906" spans="1:6" ht="24" customHeight="1" x14ac:dyDescent="0.25">
      <c r="A906" s="55"/>
      <c r="B906" s="55"/>
      <c r="C906" s="55"/>
      <c r="D906" s="55"/>
      <c r="E906" s="55"/>
      <c r="F906" s="55"/>
    </row>
    <row r="907" spans="1:6" ht="58.5" customHeight="1" x14ac:dyDescent="0.25">
      <c r="A907" s="55"/>
      <c r="B907" s="55"/>
      <c r="C907" s="55"/>
      <c r="D907" s="55"/>
      <c r="E907" s="55"/>
      <c r="F907" s="55"/>
    </row>
    <row r="908" spans="1:6" ht="24" customHeight="1" x14ac:dyDescent="0.25">
      <c r="A908" s="55"/>
      <c r="B908" s="55"/>
      <c r="C908" s="55"/>
      <c r="D908" s="55"/>
      <c r="E908" s="55"/>
      <c r="F908" s="55"/>
    </row>
    <row r="909" spans="1:6" ht="58.5" customHeight="1" x14ac:dyDescent="0.25">
      <c r="A909" s="55"/>
      <c r="B909" s="55"/>
      <c r="C909" s="55"/>
      <c r="D909" s="55"/>
      <c r="E909" s="55"/>
      <c r="F909" s="55"/>
    </row>
    <row r="910" spans="1:6" ht="24" customHeight="1" x14ac:dyDescent="0.25">
      <c r="A910" s="55"/>
      <c r="B910" s="55"/>
      <c r="C910" s="55"/>
      <c r="D910" s="55"/>
      <c r="E910" s="55"/>
      <c r="F910" s="55"/>
    </row>
    <row r="911" spans="1:6" ht="58.5" customHeight="1" x14ac:dyDescent="0.25">
      <c r="A911" s="55"/>
      <c r="B911" s="55"/>
      <c r="C911" s="55"/>
      <c r="D911" s="55"/>
      <c r="E911" s="55"/>
      <c r="F911" s="55"/>
    </row>
    <row r="912" spans="1:6" ht="24" customHeight="1" x14ac:dyDescent="0.25">
      <c r="A912" s="55"/>
      <c r="B912" s="55"/>
      <c r="C912" s="55"/>
      <c r="D912" s="55"/>
      <c r="E912" s="55"/>
      <c r="F912" s="55"/>
    </row>
    <row r="913" spans="1:6" ht="58.5" customHeight="1" x14ac:dyDescent="0.25">
      <c r="A913" s="55"/>
      <c r="B913" s="55"/>
      <c r="C913" s="55"/>
      <c r="D913" s="55"/>
      <c r="E913" s="55"/>
      <c r="F913" s="55"/>
    </row>
    <row r="914" spans="1:6" ht="24" customHeight="1" x14ac:dyDescent="0.25">
      <c r="A914" s="55"/>
      <c r="B914" s="55"/>
      <c r="C914" s="55"/>
      <c r="D914" s="55"/>
      <c r="E914" s="55"/>
      <c r="F914" s="55"/>
    </row>
    <row r="915" spans="1:6" ht="58.5" customHeight="1" x14ac:dyDescent="0.25">
      <c r="A915" s="55"/>
      <c r="B915" s="55"/>
      <c r="C915" s="55"/>
      <c r="D915" s="55"/>
      <c r="E915" s="55"/>
      <c r="F915" s="55"/>
    </row>
    <row r="916" spans="1:6" ht="24" customHeight="1" x14ac:dyDescent="0.25">
      <c r="A916" s="55"/>
      <c r="B916" s="55"/>
      <c r="C916" s="55"/>
      <c r="D916" s="55"/>
      <c r="E916" s="55"/>
      <c r="F916" s="55"/>
    </row>
    <row r="917" spans="1:6" ht="58.5" customHeight="1" x14ac:dyDescent="0.25">
      <c r="A917" s="55"/>
      <c r="B917" s="55"/>
      <c r="C917" s="55"/>
      <c r="D917" s="55"/>
      <c r="E917" s="55"/>
      <c r="F917" s="55"/>
    </row>
    <row r="918" spans="1:6" ht="25.5" customHeight="1" x14ac:dyDescent="0.25">
      <c r="A918" s="55"/>
      <c r="B918" s="55"/>
      <c r="C918" s="55"/>
      <c r="D918" s="55"/>
      <c r="E918" s="55"/>
      <c r="F918" s="55"/>
    </row>
    <row r="919" spans="1:6" ht="58.5" customHeight="1" x14ac:dyDescent="0.25">
      <c r="A919" s="55"/>
      <c r="B919" s="55"/>
      <c r="C919" s="55"/>
      <c r="D919" s="55"/>
      <c r="E919" s="55"/>
      <c r="F919" s="55"/>
    </row>
    <row r="920" spans="1:6" ht="24" customHeight="1" x14ac:dyDescent="0.25">
      <c r="A920" s="55"/>
      <c r="B920" s="55"/>
      <c r="C920" s="55"/>
      <c r="D920" s="55"/>
      <c r="E920" s="55"/>
      <c r="F920" s="55"/>
    </row>
    <row r="921" spans="1:6" ht="58.5" customHeight="1" x14ac:dyDescent="0.25">
      <c r="A921" s="55"/>
      <c r="B921" s="55"/>
      <c r="C921" s="55"/>
      <c r="D921" s="55"/>
      <c r="E921" s="55"/>
      <c r="F921" s="55"/>
    </row>
    <row r="922" spans="1:6" ht="24" customHeight="1" x14ac:dyDescent="0.25">
      <c r="A922" s="55"/>
      <c r="B922" s="55"/>
      <c r="C922" s="55"/>
      <c r="D922" s="55"/>
      <c r="E922" s="55"/>
      <c r="F922" s="55"/>
    </row>
    <row r="923" spans="1:6" ht="58.5" customHeight="1" x14ac:dyDescent="0.25">
      <c r="A923" s="55"/>
      <c r="B923" s="55"/>
      <c r="C923" s="55"/>
      <c r="D923" s="55"/>
      <c r="E923" s="55"/>
      <c r="F923" s="55"/>
    </row>
    <row r="924" spans="1:6" ht="24" customHeight="1" x14ac:dyDescent="0.25">
      <c r="A924" s="55"/>
      <c r="B924" s="55"/>
      <c r="C924" s="55"/>
      <c r="D924" s="55"/>
      <c r="E924" s="55"/>
      <c r="F924" s="55"/>
    </row>
    <row r="925" spans="1:6" ht="58.5" customHeight="1" x14ac:dyDescent="0.25">
      <c r="A925" s="55"/>
      <c r="B925" s="55"/>
      <c r="C925" s="55"/>
      <c r="D925" s="55"/>
      <c r="E925" s="55"/>
      <c r="F925" s="55"/>
    </row>
    <row r="926" spans="1:6" ht="24" customHeight="1" x14ac:dyDescent="0.25">
      <c r="A926" s="55"/>
      <c r="B926" s="55"/>
      <c r="C926" s="55"/>
      <c r="D926" s="55"/>
      <c r="E926" s="55"/>
      <c r="F926" s="55"/>
    </row>
    <row r="927" spans="1:6" ht="58.5" customHeight="1" x14ac:dyDescent="0.25">
      <c r="A927" s="55"/>
      <c r="B927" s="55"/>
      <c r="C927" s="55"/>
      <c r="D927" s="55"/>
      <c r="E927" s="55"/>
      <c r="F927" s="55"/>
    </row>
    <row r="928" spans="1:6" ht="24" customHeight="1" x14ac:dyDescent="0.25">
      <c r="A928" s="55"/>
      <c r="B928" s="55"/>
      <c r="C928" s="55"/>
      <c r="D928" s="55"/>
      <c r="E928" s="55"/>
      <c r="F928" s="55"/>
    </row>
    <row r="929" spans="1:6" ht="58.5" customHeight="1" x14ac:dyDescent="0.25">
      <c r="A929" s="55"/>
      <c r="B929" s="55"/>
      <c r="C929" s="55"/>
      <c r="D929" s="55"/>
      <c r="E929" s="55"/>
      <c r="F929" s="55"/>
    </row>
    <row r="930" spans="1:6" ht="24" customHeight="1" x14ac:dyDescent="0.25">
      <c r="A930" s="55"/>
      <c r="B930" s="55"/>
      <c r="C930" s="55"/>
      <c r="D930" s="55"/>
      <c r="E930" s="55"/>
      <c r="F930" s="55"/>
    </row>
    <row r="931" spans="1:6" ht="58.5" customHeight="1" x14ac:dyDescent="0.25">
      <c r="A931" s="55"/>
      <c r="B931" s="55"/>
      <c r="C931" s="55"/>
      <c r="D931" s="55"/>
      <c r="E931" s="55"/>
      <c r="F931" s="55"/>
    </row>
    <row r="932" spans="1:6" ht="24" customHeight="1" x14ac:dyDescent="0.25">
      <c r="A932" s="55"/>
      <c r="B932" s="55"/>
      <c r="C932" s="55"/>
      <c r="D932" s="55"/>
      <c r="E932" s="55"/>
      <c r="F932" s="55"/>
    </row>
    <row r="933" spans="1:6" ht="58.5" customHeight="1" x14ac:dyDescent="0.25">
      <c r="A933" s="55"/>
      <c r="B933" s="55"/>
      <c r="C933" s="55"/>
      <c r="D933" s="55"/>
      <c r="E933" s="55"/>
      <c r="F933" s="55"/>
    </row>
    <row r="934" spans="1:6" ht="24" customHeight="1" x14ac:dyDescent="0.25">
      <c r="A934" s="55"/>
      <c r="B934" s="55"/>
      <c r="C934" s="55"/>
      <c r="D934" s="55"/>
      <c r="E934" s="55"/>
      <c r="F934" s="55"/>
    </row>
    <row r="935" spans="1:6" ht="58.5" customHeight="1" x14ac:dyDescent="0.25">
      <c r="A935" s="55"/>
      <c r="B935" s="55"/>
      <c r="C935" s="55"/>
      <c r="D935" s="55"/>
      <c r="E935" s="55"/>
      <c r="F935" s="55"/>
    </row>
    <row r="936" spans="1:6" ht="24" customHeight="1" x14ac:dyDescent="0.25">
      <c r="A936" s="55"/>
      <c r="B936" s="55"/>
      <c r="C936" s="55"/>
      <c r="D936" s="55"/>
      <c r="E936" s="55"/>
      <c r="F936" s="55"/>
    </row>
    <row r="937" spans="1:6" ht="58.5" customHeight="1" x14ac:dyDescent="0.25">
      <c r="A937" s="55"/>
      <c r="B937" s="55"/>
      <c r="C937" s="55"/>
      <c r="D937" s="55"/>
      <c r="E937" s="55"/>
      <c r="F937" s="55"/>
    </row>
    <row r="938" spans="1:6" ht="24" customHeight="1" x14ac:dyDescent="0.25">
      <c r="A938" s="55"/>
      <c r="B938" s="55"/>
      <c r="C938" s="55"/>
      <c r="D938" s="55"/>
      <c r="E938" s="55"/>
      <c r="F938" s="55"/>
    </row>
    <row r="939" spans="1:6" ht="58.5" customHeight="1" x14ac:dyDescent="0.25">
      <c r="A939" s="55"/>
      <c r="B939" s="55"/>
      <c r="C939" s="55"/>
      <c r="D939" s="55"/>
      <c r="E939" s="55"/>
      <c r="F939" s="55"/>
    </row>
    <row r="940" spans="1:6" ht="24" customHeight="1" x14ac:dyDescent="0.25">
      <c r="A940" s="55"/>
      <c r="B940" s="55"/>
      <c r="C940" s="55"/>
      <c r="D940" s="55"/>
      <c r="E940" s="55"/>
      <c r="F940" s="55"/>
    </row>
    <row r="941" spans="1:6" ht="58.5" customHeight="1" x14ac:dyDescent="0.25">
      <c r="A941" s="55"/>
      <c r="B941" s="55"/>
      <c r="C941" s="55"/>
      <c r="D941" s="55"/>
      <c r="E941" s="55"/>
      <c r="F941" s="55"/>
    </row>
    <row r="942" spans="1:6" ht="24" customHeight="1" x14ac:dyDescent="0.25">
      <c r="A942" s="55"/>
      <c r="B942" s="55"/>
      <c r="C942" s="55"/>
      <c r="D942" s="55"/>
      <c r="E942" s="55"/>
      <c r="F942" s="55"/>
    </row>
    <row r="943" spans="1:6" ht="58.5" customHeight="1" x14ac:dyDescent="0.25">
      <c r="A943" s="55"/>
      <c r="B943" s="55"/>
      <c r="C943" s="55"/>
      <c r="D943" s="55"/>
      <c r="E943" s="55"/>
      <c r="F943" s="55"/>
    </row>
    <row r="944" spans="1:6" ht="24" customHeight="1" x14ac:dyDescent="0.25">
      <c r="A944" s="55"/>
      <c r="B944" s="55"/>
      <c r="C944" s="55"/>
      <c r="D944" s="55"/>
      <c r="E944" s="55"/>
      <c r="F944" s="55"/>
    </row>
    <row r="945" spans="1:6" ht="58.5" customHeight="1" x14ac:dyDescent="0.25">
      <c r="A945" s="55"/>
      <c r="B945" s="55"/>
      <c r="C945" s="55"/>
      <c r="D945" s="55"/>
      <c r="E945" s="55"/>
      <c r="F945" s="55"/>
    </row>
    <row r="946" spans="1:6" ht="24" customHeight="1" x14ac:dyDescent="0.25">
      <c r="A946" s="55"/>
      <c r="B946" s="55"/>
      <c r="C946" s="55"/>
      <c r="D946" s="55"/>
      <c r="E946" s="55"/>
      <c r="F946" s="55"/>
    </row>
    <row r="947" spans="1:6" ht="58.5" customHeight="1" x14ac:dyDescent="0.25">
      <c r="A947" s="55"/>
      <c r="B947" s="55"/>
      <c r="C947" s="55"/>
      <c r="D947" s="55"/>
      <c r="E947" s="55"/>
      <c r="F947" s="55"/>
    </row>
    <row r="948" spans="1:6" ht="24" customHeight="1" x14ac:dyDescent="0.25">
      <c r="A948" s="55"/>
      <c r="B948" s="55"/>
      <c r="C948" s="55"/>
      <c r="D948" s="55"/>
      <c r="E948" s="55"/>
      <c r="F948" s="55"/>
    </row>
    <row r="949" spans="1:6" ht="58.5" customHeight="1" x14ac:dyDescent="0.25">
      <c r="A949" s="55"/>
      <c r="B949" s="55"/>
      <c r="C949" s="55"/>
      <c r="D949" s="55"/>
      <c r="E949" s="55"/>
      <c r="F949" s="55"/>
    </row>
    <row r="950" spans="1:6" ht="24" customHeight="1" x14ac:dyDescent="0.25">
      <c r="A950" s="55"/>
      <c r="B950" s="55"/>
      <c r="C950" s="55"/>
      <c r="D950" s="55"/>
      <c r="E950" s="55"/>
      <c r="F950" s="55"/>
    </row>
    <row r="951" spans="1:6" ht="58.5" customHeight="1" x14ac:dyDescent="0.25">
      <c r="A951" s="55"/>
      <c r="B951" s="55"/>
      <c r="C951" s="55"/>
      <c r="D951" s="55"/>
      <c r="E951" s="55"/>
      <c r="F951" s="55"/>
    </row>
    <row r="952" spans="1:6" ht="24" customHeight="1" x14ac:dyDescent="0.25">
      <c r="A952" s="55"/>
      <c r="B952" s="55"/>
      <c r="C952" s="55"/>
      <c r="D952" s="55"/>
      <c r="E952" s="55"/>
      <c r="F952" s="55"/>
    </row>
    <row r="953" spans="1:6" ht="58.5" customHeight="1" x14ac:dyDescent="0.25">
      <c r="A953" s="55"/>
      <c r="B953" s="55"/>
      <c r="C953" s="55"/>
      <c r="D953" s="55"/>
      <c r="E953" s="55"/>
      <c r="F953" s="55"/>
    </row>
    <row r="954" spans="1:6" ht="24" customHeight="1" x14ac:dyDescent="0.25">
      <c r="A954" s="55"/>
      <c r="B954" s="55"/>
      <c r="C954" s="55"/>
      <c r="D954" s="55"/>
      <c r="E954" s="55"/>
      <c r="F954" s="55"/>
    </row>
    <row r="955" spans="1:6" ht="58.5" customHeight="1" x14ac:dyDescent="0.25">
      <c r="A955" s="55"/>
      <c r="B955" s="55"/>
      <c r="C955" s="55"/>
      <c r="D955" s="55"/>
      <c r="E955" s="55"/>
      <c r="F955" s="55"/>
    </row>
    <row r="956" spans="1:6" ht="24" customHeight="1" x14ac:dyDescent="0.25">
      <c r="A956" s="55"/>
      <c r="B956" s="55"/>
      <c r="C956" s="55"/>
      <c r="D956" s="55"/>
      <c r="E956" s="55"/>
      <c r="F956" s="55"/>
    </row>
    <row r="957" spans="1:6" ht="58.5" customHeight="1" x14ac:dyDescent="0.25">
      <c r="A957" s="55"/>
      <c r="B957" s="55"/>
      <c r="C957" s="55"/>
      <c r="D957" s="55"/>
      <c r="E957" s="55"/>
      <c r="F957" s="55"/>
    </row>
    <row r="958" spans="1:6" ht="24" customHeight="1" x14ac:dyDescent="0.25">
      <c r="A958" s="55"/>
      <c r="B958" s="55"/>
      <c r="C958" s="55"/>
      <c r="D958" s="55"/>
      <c r="E958" s="55"/>
      <c r="F958" s="55"/>
    </row>
    <row r="959" spans="1:6" ht="58.5" customHeight="1" x14ac:dyDescent="0.25">
      <c r="A959" s="55"/>
      <c r="B959" s="55"/>
      <c r="C959" s="55"/>
      <c r="D959" s="55"/>
      <c r="E959" s="55"/>
      <c r="F959" s="55"/>
    </row>
    <row r="960" spans="1:6" ht="24" customHeight="1" x14ac:dyDescent="0.25">
      <c r="A960" s="55"/>
      <c r="B960" s="55"/>
      <c r="C960" s="55"/>
      <c r="D960" s="55"/>
      <c r="E960" s="55"/>
      <c r="F960" s="55"/>
    </row>
    <row r="961" spans="1:6" ht="58.5" customHeight="1" x14ac:dyDescent="0.25">
      <c r="A961" s="55"/>
      <c r="B961" s="55"/>
      <c r="C961" s="55"/>
      <c r="D961" s="55"/>
      <c r="E961" s="55"/>
      <c r="F961" s="55"/>
    </row>
    <row r="962" spans="1:6" ht="24" customHeight="1" x14ac:dyDescent="0.25">
      <c r="A962" s="55"/>
      <c r="B962" s="55"/>
      <c r="C962" s="55"/>
      <c r="D962" s="55"/>
      <c r="E962" s="55"/>
      <c r="F962" s="55"/>
    </row>
    <row r="963" spans="1:6" ht="58.5" customHeight="1" x14ac:dyDescent="0.25">
      <c r="A963" s="55"/>
      <c r="B963" s="55"/>
      <c r="C963" s="55"/>
      <c r="D963" s="55"/>
      <c r="E963" s="55"/>
      <c r="F963" s="55"/>
    </row>
    <row r="964" spans="1:6" ht="24" customHeight="1" x14ac:dyDescent="0.25">
      <c r="A964" s="55"/>
      <c r="B964" s="55"/>
      <c r="C964" s="55"/>
      <c r="D964" s="55"/>
      <c r="E964" s="55"/>
      <c r="F964" s="55"/>
    </row>
    <row r="965" spans="1:6" ht="58.5" customHeight="1" x14ac:dyDescent="0.25">
      <c r="A965" s="55"/>
      <c r="B965" s="55"/>
      <c r="C965" s="55"/>
      <c r="D965" s="55"/>
      <c r="E965" s="55"/>
      <c r="F965" s="55"/>
    </row>
    <row r="966" spans="1:6" ht="24" customHeight="1" x14ac:dyDescent="0.25">
      <c r="A966" s="55"/>
      <c r="B966" s="55"/>
      <c r="C966" s="55"/>
      <c r="D966" s="55"/>
      <c r="E966" s="55"/>
      <c r="F966" s="55"/>
    </row>
    <row r="967" spans="1:6" ht="58.5" customHeight="1" x14ac:dyDescent="0.25">
      <c r="A967" s="55"/>
      <c r="B967" s="55"/>
      <c r="C967" s="55"/>
      <c r="D967" s="55"/>
      <c r="E967" s="55"/>
      <c r="F967" s="55"/>
    </row>
    <row r="968" spans="1:6" ht="24" customHeight="1" x14ac:dyDescent="0.25">
      <c r="A968" s="55"/>
      <c r="B968" s="55"/>
      <c r="C968" s="55"/>
      <c r="D968" s="55"/>
      <c r="E968" s="55"/>
      <c r="F968" s="55"/>
    </row>
    <row r="969" spans="1:6" ht="58.5" customHeight="1" x14ac:dyDescent="0.25">
      <c r="A969" s="55"/>
      <c r="B969" s="55"/>
      <c r="C969" s="55"/>
      <c r="D969" s="55"/>
      <c r="E969" s="55"/>
      <c r="F969" s="55"/>
    </row>
    <row r="970" spans="1:6" ht="24" customHeight="1" x14ac:dyDescent="0.25">
      <c r="A970" s="55"/>
      <c r="B970" s="55"/>
      <c r="C970" s="55"/>
      <c r="D970" s="55"/>
      <c r="E970" s="55"/>
      <c r="F970" s="55"/>
    </row>
    <row r="971" spans="1:6" ht="58.5" customHeight="1" x14ac:dyDescent="0.25">
      <c r="A971" s="55"/>
      <c r="B971" s="55"/>
      <c r="C971" s="55"/>
      <c r="D971" s="55"/>
      <c r="E971" s="55"/>
      <c r="F971" s="55"/>
    </row>
    <row r="972" spans="1:6" ht="24" customHeight="1" x14ac:dyDescent="0.25">
      <c r="A972" s="55"/>
      <c r="B972" s="55"/>
      <c r="C972" s="55"/>
      <c r="D972" s="55"/>
      <c r="E972" s="55"/>
      <c r="F972" s="55"/>
    </row>
    <row r="973" spans="1:6" ht="58.5" customHeight="1" x14ac:dyDescent="0.25">
      <c r="A973" s="55"/>
      <c r="B973" s="55"/>
      <c r="C973" s="55"/>
      <c r="D973" s="55"/>
      <c r="E973" s="55"/>
      <c r="F973" s="55"/>
    </row>
    <row r="974" spans="1:6" ht="24" customHeight="1" x14ac:dyDescent="0.25">
      <c r="A974" s="55"/>
      <c r="B974" s="55"/>
      <c r="C974" s="55"/>
      <c r="D974" s="55"/>
      <c r="E974" s="55"/>
      <c r="F974" s="55"/>
    </row>
    <row r="975" spans="1:6" ht="58.5" customHeight="1" x14ac:dyDescent="0.25">
      <c r="A975" s="55"/>
      <c r="B975" s="55"/>
      <c r="C975" s="55"/>
      <c r="D975" s="55"/>
      <c r="E975" s="55"/>
      <c r="F975" s="55"/>
    </row>
    <row r="976" spans="1:6" ht="24" customHeight="1" x14ac:dyDescent="0.25">
      <c r="A976" s="55"/>
      <c r="B976" s="55"/>
      <c r="C976" s="55"/>
      <c r="D976" s="55"/>
      <c r="E976" s="55"/>
      <c r="F976" s="55"/>
    </row>
    <row r="977" spans="1:6" ht="58.5" customHeight="1" x14ac:dyDescent="0.25">
      <c r="A977" s="55"/>
      <c r="B977" s="55"/>
      <c r="C977" s="55"/>
      <c r="D977" s="55"/>
      <c r="E977" s="55"/>
      <c r="F977" s="55"/>
    </row>
    <row r="978" spans="1:6" ht="24" customHeight="1" x14ac:dyDescent="0.25">
      <c r="A978" s="55"/>
      <c r="B978" s="55"/>
      <c r="C978" s="55"/>
      <c r="D978" s="55"/>
      <c r="E978" s="55"/>
      <c r="F978" s="55"/>
    </row>
    <row r="979" spans="1:6" ht="58.5" customHeight="1" x14ac:dyDescent="0.25">
      <c r="A979" s="55"/>
      <c r="B979" s="55"/>
      <c r="C979" s="55"/>
      <c r="D979" s="55"/>
      <c r="E979" s="55"/>
      <c r="F979" s="55"/>
    </row>
    <row r="980" spans="1:6" ht="24" customHeight="1" x14ac:dyDescent="0.25">
      <c r="A980" s="55"/>
      <c r="B980" s="55"/>
      <c r="C980" s="55"/>
      <c r="D980" s="55"/>
      <c r="E980" s="55"/>
      <c r="F980" s="55"/>
    </row>
    <row r="981" spans="1:6" ht="58.5" customHeight="1" x14ac:dyDescent="0.25"/>
    <row r="982" spans="1:6" ht="24" customHeight="1" x14ac:dyDescent="0.25"/>
    <row r="983" spans="1:6" ht="58.5" customHeight="1" x14ac:dyDescent="0.25"/>
    <row r="984" spans="1:6" ht="24" customHeight="1" x14ac:dyDescent="0.25"/>
    <row r="985" spans="1:6" ht="58.5" customHeight="1" x14ac:dyDescent="0.25"/>
    <row r="986" spans="1:6" ht="23.25" customHeight="1" x14ac:dyDescent="0.25"/>
    <row r="987" spans="1:6" ht="153" customHeight="1" x14ac:dyDescent="0.25"/>
    <row r="988" spans="1:6" ht="24.75" customHeight="1" x14ac:dyDescent="0.25"/>
    <row r="989" spans="1:6" ht="89.25" customHeight="1" x14ac:dyDescent="0.25"/>
    <row r="990" spans="1:6" ht="24" customHeight="1" x14ac:dyDescent="0.25"/>
    <row r="991" spans="1:6" ht="87.75" customHeight="1" x14ac:dyDescent="0.25"/>
    <row r="992" spans="1:6" ht="24.75" customHeight="1" x14ac:dyDescent="0.25"/>
    <row r="993" ht="88.5" customHeight="1" x14ac:dyDescent="0.25"/>
    <row r="994" ht="24" customHeight="1" x14ac:dyDescent="0.25"/>
    <row r="995" ht="81" customHeight="1" x14ac:dyDescent="0.25"/>
    <row r="996" ht="24" customHeight="1" x14ac:dyDescent="0.25"/>
    <row r="997" ht="54.75" customHeight="1" x14ac:dyDescent="0.25"/>
    <row r="998" ht="24" customHeight="1" x14ac:dyDescent="0.25"/>
    <row r="999" ht="70.5" customHeight="1" x14ac:dyDescent="0.25"/>
    <row r="1000" ht="58.5" customHeight="1" x14ac:dyDescent="0.25"/>
    <row r="1001" ht="58.5" customHeight="1" x14ac:dyDescent="0.25"/>
    <row r="1002" ht="58.5" customHeight="1" x14ac:dyDescent="0.25"/>
    <row r="1003" ht="58.5" customHeight="1" x14ac:dyDescent="0.25"/>
    <row r="1004" ht="43.5" customHeight="1" x14ac:dyDescent="0.25"/>
    <row r="1005" ht="58.5" customHeight="1" x14ac:dyDescent="0.25"/>
    <row r="1006" ht="58.5" customHeight="1" x14ac:dyDescent="0.25"/>
    <row r="1025" ht="24.75" customHeight="1" x14ac:dyDescent="0.25"/>
    <row r="1026" ht="24" customHeight="1" x14ac:dyDescent="0.25"/>
    <row r="1029" ht="60.75" customHeight="1" x14ac:dyDescent="0.25"/>
    <row r="1030" ht="48" customHeight="1" x14ac:dyDescent="0.25"/>
    <row r="1031" ht="48" customHeight="1" x14ac:dyDescent="0.25"/>
    <row r="1032" ht="48" customHeight="1" x14ac:dyDescent="0.25"/>
    <row r="1033" ht="48" customHeight="1" x14ac:dyDescent="0.25"/>
    <row r="1034" ht="48" customHeight="1" x14ac:dyDescent="0.25"/>
    <row r="1035" ht="48" customHeight="1" x14ac:dyDescent="0.25"/>
    <row r="1036" ht="48" customHeight="1" x14ac:dyDescent="0.25"/>
    <row r="1037" ht="57" customHeight="1" x14ac:dyDescent="0.25"/>
    <row r="1038" ht="53.25" customHeight="1" x14ac:dyDescent="0.25"/>
    <row r="1039" ht="52.5" customHeight="1" x14ac:dyDescent="0.25"/>
    <row r="1040" ht="56.25" customHeight="1" x14ac:dyDescent="0.25"/>
    <row r="1041" ht="48.75" customHeight="1" x14ac:dyDescent="0.25"/>
    <row r="1042" ht="56.25" customHeight="1" x14ac:dyDescent="0.25"/>
    <row r="1043" ht="53.25" customHeight="1" x14ac:dyDescent="0.25"/>
    <row r="1044" ht="50.25" customHeight="1" x14ac:dyDescent="0.25"/>
    <row r="1045" ht="54" customHeight="1" x14ac:dyDescent="0.25"/>
    <row r="1046" ht="56.25" customHeight="1" x14ac:dyDescent="0.25"/>
    <row r="1047" ht="54.75" customHeight="1" x14ac:dyDescent="0.25"/>
    <row r="1048" ht="54.75" customHeight="1" x14ac:dyDescent="0.25"/>
    <row r="1049" ht="52.5" customHeight="1" x14ac:dyDescent="0.25"/>
    <row r="1050" ht="53.25" customHeight="1" x14ac:dyDescent="0.25"/>
    <row r="1051" ht="52.5" customHeight="1" x14ac:dyDescent="0.25"/>
    <row r="1052" ht="50.25" customHeight="1" x14ac:dyDescent="0.25"/>
    <row r="1053" ht="54.75" customHeight="1" x14ac:dyDescent="0.25"/>
    <row r="1095" ht="47.25" customHeight="1" x14ac:dyDescent="0.25"/>
    <row r="1097" ht="48.75" customHeight="1" x14ac:dyDescent="0.25"/>
    <row r="1100" ht="24.75" customHeight="1" x14ac:dyDescent="0.25"/>
    <row r="1221" ht="147.75" customHeight="1" x14ac:dyDescent="0.25"/>
    <row r="1223" ht="147.75" customHeight="1" x14ac:dyDescent="0.25"/>
    <row r="1225" ht="147.75" customHeight="1" x14ac:dyDescent="0.25"/>
    <row r="1405" ht="96" customHeight="1" x14ac:dyDescent="0.25"/>
    <row r="1573" ht="73.5" customHeight="1" x14ac:dyDescent="0.25"/>
    <row r="1591" ht="77.25" customHeight="1" x14ac:dyDescent="0.25"/>
    <row r="1593" ht="73.5" customHeight="1" x14ac:dyDescent="0.25"/>
    <row r="1665" ht="71.25" customHeight="1" x14ac:dyDescent="0.25"/>
    <row r="1669" ht="75" customHeight="1" x14ac:dyDescent="0.25"/>
    <row r="1670" ht="30" customHeight="1" x14ac:dyDescent="0.25"/>
    <row r="1671" ht="72" customHeight="1" x14ac:dyDescent="0.25"/>
    <row r="1672" ht="30" customHeight="1" x14ac:dyDescent="0.25"/>
  </sheetData>
  <mergeCells count="14">
    <mergeCell ref="A1:J1"/>
    <mergeCell ref="I578:J578"/>
    <mergeCell ref="A2:A4"/>
    <mergeCell ref="F2:F4"/>
    <mergeCell ref="G3:G4"/>
    <mergeCell ref="H3:H4"/>
    <mergeCell ref="G2:H2"/>
    <mergeCell ref="I2:I4"/>
    <mergeCell ref="J2:J4"/>
    <mergeCell ref="B2:B4"/>
    <mergeCell ref="C2:C4"/>
    <mergeCell ref="D2:D4"/>
    <mergeCell ref="E2:E4"/>
    <mergeCell ref="A578:F578"/>
  </mergeCells>
  <phoneticPr fontId="16" type="noConversion"/>
  <pageMargins left="0.7" right="0.7" top="0.75" bottom="0.75" header="0.3" footer="0.3"/>
  <pageSetup paperSize="9" scale="10" orientation="portrait" r:id="rId1"/>
  <rowBreaks count="2" manualBreakCount="2">
    <brk id="24" max="9" man="1"/>
    <brk id="369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5256C-4D2B-4F16-92F4-C973A07E0759}">
  <dimension ref="A1:X166"/>
  <sheetViews>
    <sheetView zoomScaleNormal="100" workbookViewId="0">
      <selection activeCell="A4" sqref="A4"/>
    </sheetView>
  </sheetViews>
  <sheetFormatPr defaultColWidth="9.19921875" defaultRowHeight="16.8" x14ac:dyDescent="0.5"/>
  <cols>
    <col min="1" max="1" width="11.69921875" style="66" customWidth="1"/>
    <col min="2" max="2" width="12.69921875" style="66" customWidth="1"/>
    <col min="3" max="8" width="8" style="66" customWidth="1"/>
    <col min="9" max="9" width="11" style="66" customWidth="1"/>
    <col min="10" max="10" width="10.19921875" style="66" customWidth="1"/>
    <col min="11" max="11" width="10.296875" style="66" customWidth="1"/>
    <col min="12" max="14" width="22.5" style="66" customWidth="1"/>
    <col min="15" max="22" width="10.19921875" style="66" customWidth="1"/>
    <col min="23" max="16384" width="9.19921875" style="66"/>
  </cols>
  <sheetData>
    <row r="1" spans="1:14" ht="27" x14ac:dyDescent="0.75">
      <c r="A1" s="120" t="s">
        <v>279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1"/>
    </row>
    <row r="2" spans="1:14" ht="69.75" customHeight="1" x14ac:dyDescent="0.5">
      <c r="A2" s="122" t="s">
        <v>6</v>
      </c>
      <c r="B2" s="122" t="s">
        <v>7</v>
      </c>
      <c r="C2" s="124" t="s">
        <v>280</v>
      </c>
      <c r="D2" s="125"/>
      <c r="E2" s="126"/>
      <c r="F2" s="127" t="s">
        <v>281</v>
      </c>
      <c r="G2" s="128"/>
      <c r="H2" s="128"/>
      <c r="I2" s="128"/>
      <c r="J2" s="128"/>
      <c r="K2" s="129"/>
      <c r="L2" s="130" t="s">
        <v>282</v>
      </c>
      <c r="M2" s="132" t="s">
        <v>283</v>
      </c>
    </row>
    <row r="3" spans="1:14" ht="24.6" x14ac:dyDescent="0.7">
      <c r="A3" s="123"/>
      <c r="B3" s="123"/>
      <c r="C3" s="67">
        <v>1</v>
      </c>
      <c r="D3" s="67">
        <v>2</v>
      </c>
      <c r="E3" s="67">
        <v>3</v>
      </c>
      <c r="F3" s="67">
        <v>4</v>
      </c>
      <c r="G3" s="67">
        <v>5</v>
      </c>
      <c r="H3" s="67">
        <v>6</v>
      </c>
      <c r="I3" s="67">
        <v>7</v>
      </c>
      <c r="J3" s="67">
        <v>8</v>
      </c>
      <c r="K3" s="67">
        <v>9</v>
      </c>
      <c r="L3" s="131"/>
      <c r="M3" s="132"/>
      <c r="N3" s="68"/>
    </row>
    <row r="4" spans="1:14" ht="21" x14ac:dyDescent="0.6">
      <c r="A4" s="69"/>
      <c r="B4" s="90"/>
      <c r="C4" s="91"/>
      <c r="D4" s="92"/>
      <c r="E4" s="92"/>
      <c r="F4" s="92"/>
      <c r="G4" s="92"/>
      <c r="H4" s="92"/>
      <c r="I4" s="92"/>
      <c r="J4" s="92"/>
      <c r="K4" s="92"/>
      <c r="L4" s="71"/>
      <c r="M4" s="70"/>
      <c r="N4" s="72"/>
    </row>
    <row r="5" spans="1:14" ht="21" x14ac:dyDescent="0.6">
      <c r="A5" s="69"/>
      <c r="B5" s="90"/>
      <c r="C5" s="92"/>
      <c r="D5" s="92"/>
      <c r="E5" s="92"/>
      <c r="F5" s="92"/>
      <c r="G5" s="92"/>
      <c r="H5" s="92"/>
      <c r="I5" s="92"/>
      <c r="J5" s="92"/>
      <c r="K5" s="92"/>
      <c r="L5" s="70"/>
      <c r="M5" s="70"/>
      <c r="N5" s="72"/>
    </row>
    <row r="6" spans="1:14" ht="21" x14ac:dyDescent="0.6">
      <c r="A6" s="69"/>
      <c r="B6" s="90"/>
      <c r="C6" s="92"/>
      <c r="D6" s="92"/>
      <c r="E6" s="92"/>
      <c r="F6" s="92"/>
      <c r="G6" s="92"/>
      <c r="H6" s="92"/>
      <c r="I6" s="92"/>
      <c r="J6" s="92"/>
      <c r="K6" s="92"/>
      <c r="L6" s="70"/>
      <c r="M6" s="70"/>
      <c r="N6" s="72"/>
    </row>
    <row r="7" spans="1:14" ht="21" x14ac:dyDescent="0.6">
      <c r="A7" s="69"/>
      <c r="B7" s="90"/>
      <c r="C7" s="92"/>
      <c r="D7" s="92"/>
      <c r="E7" s="92"/>
      <c r="F7" s="92"/>
      <c r="G7" s="92"/>
      <c r="H7" s="92"/>
      <c r="I7" s="92"/>
      <c r="J7" s="92"/>
      <c r="K7" s="92"/>
      <c r="L7" s="70"/>
      <c r="M7" s="70"/>
      <c r="N7" s="72"/>
    </row>
    <row r="8" spans="1:14" ht="21" x14ac:dyDescent="0.6">
      <c r="A8" s="69"/>
      <c r="B8" s="90"/>
      <c r="C8" s="92"/>
      <c r="D8" s="92"/>
      <c r="E8" s="92"/>
      <c r="F8" s="92"/>
      <c r="G8" s="92"/>
      <c r="H8" s="92"/>
      <c r="I8" s="92"/>
      <c r="J8" s="92"/>
      <c r="K8" s="92"/>
      <c r="L8" s="70"/>
      <c r="M8" s="70"/>
      <c r="N8" s="72"/>
    </row>
    <row r="9" spans="1:14" ht="21" x14ac:dyDescent="0.6">
      <c r="A9" s="69"/>
      <c r="B9" s="90"/>
      <c r="C9" s="92"/>
      <c r="D9" s="92"/>
      <c r="E9" s="92"/>
      <c r="F9" s="92"/>
      <c r="G9" s="92"/>
      <c r="H9" s="92"/>
      <c r="I9" s="92"/>
      <c r="J9" s="92"/>
      <c r="K9" s="92"/>
      <c r="L9" s="70"/>
      <c r="M9" s="70"/>
      <c r="N9" s="72"/>
    </row>
    <row r="10" spans="1:14" ht="21" x14ac:dyDescent="0.6">
      <c r="A10" s="69"/>
      <c r="B10" s="90"/>
      <c r="C10" s="92"/>
      <c r="D10" s="92"/>
      <c r="E10" s="92"/>
      <c r="F10" s="92"/>
      <c r="G10" s="92"/>
      <c r="H10" s="92"/>
      <c r="I10" s="92"/>
      <c r="J10" s="92"/>
      <c r="K10" s="92"/>
      <c r="L10" s="70"/>
      <c r="M10" s="70"/>
      <c r="N10" s="72"/>
    </row>
    <row r="11" spans="1:14" ht="21" x14ac:dyDescent="0.6">
      <c r="A11" s="69"/>
      <c r="B11" s="90"/>
      <c r="C11" s="92"/>
      <c r="D11" s="92"/>
      <c r="E11" s="92"/>
      <c r="F11" s="92"/>
      <c r="G11" s="92"/>
      <c r="H11" s="92"/>
      <c r="I11" s="92"/>
      <c r="J11" s="92"/>
      <c r="K11" s="92"/>
      <c r="L11" s="70"/>
      <c r="M11" s="70"/>
      <c r="N11" s="72"/>
    </row>
    <row r="12" spans="1:14" ht="21" x14ac:dyDescent="0.6">
      <c r="A12" s="69"/>
      <c r="B12" s="90"/>
      <c r="C12" s="92"/>
      <c r="D12" s="92"/>
      <c r="E12" s="92"/>
      <c r="F12" s="92"/>
      <c r="G12" s="92"/>
      <c r="H12" s="92"/>
      <c r="I12" s="92"/>
      <c r="J12" s="92"/>
      <c r="K12" s="92"/>
      <c r="L12" s="70"/>
      <c r="M12" s="70"/>
      <c r="N12" s="72"/>
    </row>
    <row r="13" spans="1:14" ht="21" x14ac:dyDescent="0.6">
      <c r="A13" s="69"/>
      <c r="B13" s="90"/>
      <c r="C13" s="92"/>
      <c r="D13" s="92"/>
      <c r="E13" s="92"/>
      <c r="F13" s="92"/>
      <c r="G13" s="92"/>
      <c r="H13" s="92"/>
      <c r="I13" s="92"/>
      <c r="J13" s="92"/>
      <c r="K13" s="92"/>
      <c r="L13" s="70"/>
      <c r="M13" s="70"/>
      <c r="N13" s="72"/>
    </row>
    <row r="14" spans="1:14" ht="21" x14ac:dyDescent="0.6">
      <c r="A14" s="69"/>
      <c r="B14" s="90"/>
      <c r="C14" s="92"/>
      <c r="D14" s="92"/>
      <c r="E14" s="92"/>
      <c r="F14" s="92"/>
      <c r="G14" s="92"/>
      <c r="H14" s="92"/>
      <c r="I14" s="92"/>
      <c r="J14" s="92"/>
      <c r="K14" s="92"/>
      <c r="L14" s="70"/>
      <c r="M14" s="70"/>
      <c r="N14" s="72"/>
    </row>
    <row r="15" spans="1:14" ht="21" x14ac:dyDescent="0.6">
      <c r="A15" s="69"/>
      <c r="B15" s="90"/>
      <c r="C15" s="92"/>
      <c r="D15" s="92"/>
      <c r="E15" s="92"/>
      <c r="F15" s="92"/>
      <c r="G15" s="92"/>
      <c r="H15" s="92"/>
      <c r="I15" s="92"/>
      <c r="J15" s="92"/>
      <c r="K15" s="92"/>
      <c r="L15" s="70"/>
      <c r="M15" s="70"/>
      <c r="N15" s="72"/>
    </row>
    <row r="16" spans="1:14" ht="21" x14ac:dyDescent="0.6">
      <c r="A16" s="69"/>
      <c r="B16" s="90"/>
      <c r="C16" s="92"/>
      <c r="D16" s="92"/>
      <c r="E16" s="92"/>
      <c r="F16" s="92"/>
      <c r="G16" s="92"/>
      <c r="H16" s="92"/>
      <c r="I16" s="92"/>
      <c r="J16" s="92"/>
      <c r="K16" s="92"/>
      <c r="L16" s="70"/>
      <c r="M16" s="70"/>
      <c r="N16" s="72"/>
    </row>
    <row r="17" spans="1:24" ht="21" x14ac:dyDescent="0.6">
      <c r="A17" s="69"/>
      <c r="B17" s="90"/>
      <c r="C17" s="92"/>
      <c r="D17" s="92"/>
      <c r="E17" s="92"/>
      <c r="F17" s="92"/>
      <c r="G17" s="92"/>
      <c r="H17" s="92"/>
      <c r="I17" s="92"/>
      <c r="J17" s="92"/>
      <c r="K17" s="92"/>
      <c r="L17" s="70"/>
      <c r="M17" s="70"/>
      <c r="N17" s="72"/>
    </row>
    <row r="18" spans="1:24" ht="21" x14ac:dyDescent="0.6">
      <c r="A18" s="69"/>
      <c r="B18" s="90"/>
      <c r="C18" s="92"/>
      <c r="D18" s="92"/>
      <c r="E18" s="92"/>
      <c r="F18" s="92"/>
      <c r="G18" s="92"/>
      <c r="H18" s="92"/>
      <c r="I18" s="92"/>
      <c r="J18" s="92"/>
      <c r="K18" s="92"/>
      <c r="L18" s="70"/>
      <c r="M18" s="70"/>
      <c r="N18" s="72"/>
    </row>
    <row r="19" spans="1:24" ht="21" x14ac:dyDescent="0.6">
      <c r="A19" s="69"/>
      <c r="B19" s="90"/>
      <c r="C19" s="92"/>
      <c r="D19" s="92"/>
      <c r="E19" s="92"/>
      <c r="F19" s="92"/>
      <c r="G19" s="92"/>
      <c r="H19" s="92"/>
      <c r="I19" s="92"/>
      <c r="J19" s="92"/>
      <c r="K19" s="92"/>
      <c r="L19" s="70"/>
      <c r="M19" s="70"/>
      <c r="N19" s="72"/>
    </row>
    <row r="20" spans="1:24" ht="21" x14ac:dyDescent="0.6">
      <c r="A20" s="69"/>
      <c r="B20" s="90"/>
      <c r="C20" s="92"/>
      <c r="D20" s="92"/>
      <c r="E20" s="92"/>
      <c r="F20" s="92"/>
      <c r="G20" s="92"/>
      <c r="H20" s="92"/>
      <c r="I20" s="92"/>
      <c r="J20" s="92"/>
      <c r="K20" s="92"/>
      <c r="L20" s="70"/>
      <c r="M20" s="70"/>
      <c r="N20" s="72"/>
      <c r="P20" s="73"/>
      <c r="Q20" s="73"/>
      <c r="R20" s="73"/>
      <c r="S20" s="73"/>
      <c r="T20" s="73"/>
      <c r="U20" s="73"/>
      <c r="V20" s="73"/>
      <c r="W20" s="73"/>
      <c r="X20" s="73"/>
    </row>
    <row r="21" spans="1:24" ht="21" x14ac:dyDescent="0.6">
      <c r="A21" s="69"/>
      <c r="B21" s="90"/>
      <c r="C21" s="92"/>
      <c r="D21" s="92"/>
      <c r="E21" s="92"/>
      <c r="F21" s="92"/>
      <c r="G21" s="92"/>
      <c r="H21" s="92"/>
      <c r="I21" s="92"/>
      <c r="J21" s="92"/>
      <c r="K21" s="92"/>
      <c r="L21" s="70"/>
      <c r="M21" s="70"/>
      <c r="N21" s="72"/>
      <c r="P21" s="73"/>
      <c r="Q21" s="73"/>
      <c r="R21" s="73"/>
      <c r="S21" s="73"/>
      <c r="T21" s="73"/>
      <c r="U21" s="73"/>
      <c r="V21" s="73"/>
      <c r="W21" s="73"/>
      <c r="X21" s="73"/>
    </row>
    <row r="22" spans="1:24" ht="21" x14ac:dyDescent="0.6">
      <c r="A22" s="69"/>
      <c r="B22" s="90"/>
      <c r="C22" s="92"/>
      <c r="D22" s="92"/>
      <c r="E22" s="92"/>
      <c r="F22" s="92"/>
      <c r="G22" s="92"/>
      <c r="H22" s="92"/>
      <c r="I22" s="92"/>
      <c r="J22" s="92"/>
      <c r="K22" s="92"/>
      <c r="L22" s="70"/>
      <c r="M22" s="70"/>
      <c r="N22" s="72"/>
    </row>
    <row r="23" spans="1:24" ht="21" x14ac:dyDescent="0.6">
      <c r="A23" s="69"/>
      <c r="B23" s="90"/>
      <c r="C23" s="92"/>
      <c r="D23" s="92"/>
      <c r="E23" s="92"/>
      <c r="F23" s="92"/>
      <c r="G23" s="92"/>
      <c r="H23" s="92"/>
      <c r="I23" s="92"/>
      <c r="J23" s="92"/>
      <c r="K23" s="92"/>
      <c r="L23" s="70"/>
      <c r="M23" s="70"/>
      <c r="N23" s="72"/>
      <c r="P23" s="73"/>
      <c r="Q23" s="73"/>
    </row>
    <row r="24" spans="1:24" ht="21" x14ac:dyDescent="0.6">
      <c r="A24" s="69"/>
      <c r="B24" s="90"/>
      <c r="C24" s="92"/>
      <c r="D24" s="92"/>
      <c r="E24" s="92"/>
      <c r="F24" s="92"/>
      <c r="G24" s="92"/>
      <c r="H24" s="92"/>
      <c r="I24" s="92"/>
      <c r="J24" s="92"/>
      <c r="K24" s="92"/>
      <c r="L24" s="70"/>
      <c r="M24" s="70"/>
      <c r="N24" s="72"/>
      <c r="P24" s="73"/>
      <c r="Q24" s="73"/>
    </row>
    <row r="25" spans="1:24" ht="21" x14ac:dyDescent="0.6">
      <c r="A25" s="69"/>
      <c r="B25" s="90"/>
      <c r="C25" s="92"/>
      <c r="D25" s="92"/>
      <c r="E25" s="92"/>
      <c r="F25" s="92"/>
      <c r="G25" s="92"/>
      <c r="H25" s="92"/>
      <c r="I25" s="92"/>
      <c r="J25" s="92"/>
      <c r="K25" s="92"/>
      <c r="L25" s="70"/>
      <c r="M25" s="70"/>
      <c r="N25" s="72"/>
      <c r="P25" s="73"/>
      <c r="Q25" s="73"/>
    </row>
    <row r="26" spans="1:24" ht="21" x14ac:dyDescent="0.6">
      <c r="A26" s="69"/>
      <c r="B26" s="90"/>
      <c r="C26" s="92"/>
      <c r="D26" s="92"/>
      <c r="E26" s="92"/>
      <c r="F26" s="92"/>
      <c r="G26" s="92"/>
      <c r="H26" s="92"/>
      <c r="I26" s="92"/>
      <c r="J26" s="92"/>
      <c r="K26" s="92"/>
      <c r="L26" s="70"/>
      <c r="M26" s="70"/>
      <c r="N26" s="72"/>
      <c r="P26" s="73"/>
      <c r="Q26" s="73"/>
    </row>
    <row r="27" spans="1:24" ht="21" x14ac:dyDescent="0.6">
      <c r="A27" s="69"/>
      <c r="B27" s="90"/>
      <c r="C27" s="92"/>
      <c r="D27" s="92"/>
      <c r="E27" s="92"/>
      <c r="F27" s="92"/>
      <c r="G27" s="92"/>
      <c r="H27" s="92"/>
      <c r="I27" s="92"/>
      <c r="J27" s="92"/>
      <c r="K27" s="92"/>
      <c r="L27" s="70"/>
      <c r="M27" s="70"/>
      <c r="N27" s="72"/>
      <c r="P27" s="73"/>
      <c r="Q27" s="73"/>
    </row>
    <row r="28" spans="1:24" ht="21" x14ac:dyDescent="0.6">
      <c r="A28" s="69"/>
      <c r="B28" s="90"/>
      <c r="C28" s="92"/>
      <c r="D28" s="92"/>
      <c r="E28" s="92"/>
      <c r="F28" s="92"/>
      <c r="G28" s="92"/>
      <c r="H28" s="92"/>
      <c r="I28" s="92"/>
      <c r="J28" s="92"/>
      <c r="K28" s="92"/>
      <c r="L28" s="70"/>
      <c r="M28" s="70"/>
      <c r="N28" s="72"/>
      <c r="P28" s="73"/>
      <c r="Q28" s="73"/>
    </row>
    <row r="29" spans="1:24" ht="21" x14ac:dyDescent="0.6">
      <c r="A29" s="69"/>
      <c r="B29" s="90"/>
      <c r="C29" s="92"/>
      <c r="D29" s="92"/>
      <c r="E29" s="92"/>
      <c r="F29" s="92"/>
      <c r="G29" s="92"/>
      <c r="H29" s="92"/>
      <c r="I29" s="92"/>
      <c r="J29" s="92"/>
      <c r="K29" s="92"/>
      <c r="L29" s="70"/>
      <c r="M29" s="70"/>
      <c r="N29" s="72"/>
      <c r="P29" s="73"/>
      <c r="Q29" s="73"/>
    </row>
    <row r="30" spans="1:24" ht="21" x14ac:dyDescent="0.6">
      <c r="A30" s="69"/>
      <c r="B30" s="90"/>
      <c r="C30" s="92"/>
      <c r="D30" s="92"/>
      <c r="E30" s="92"/>
      <c r="F30" s="92"/>
      <c r="G30" s="92"/>
      <c r="H30" s="92"/>
      <c r="I30" s="92"/>
      <c r="J30" s="92"/>
      <c r="K30" s="92"/>
      <c r="L30" s="70"/>
      <c r="M30" s="70"/>
      <c r="N30" s="72"/>
      <c r="P30" s="73"/>
      <c r="Q30" s="73"/>
    </row>
    <row r="31" spans="1:24" ht="21" x14ac:dyDescent="0.6">
      <c r="A31" s="69"/>
      <c r="B31" s="90"/>
      <c r="C31" s="92"/>
      <c r="D31" s="92"/>
      <c r="E31" s="92"/>
      <c r="F31" s="92"/>
      <c r="G31" s="92"/>
      <c r="H31" s="92"/>
      <c r="I31" s="92"/>
      <c r="J31" s="92"/>
      <c r="K31" s="92"/>
      <c r="L31" s="70"/>
      <c r="M31" s="70"/>
      <c r="N31" s="72"/>
      <c r="P31" s="73"/>
      <c r="Q31" s="73"/>
    </row>
    <row r="32" spans="1:24" ht="21" x14ac:dyDescent="0.6">
      <c r="A32" s="69"/>
      <c r="B32" s="90"/>
      <c r="C32" s="92"/>
      <c r="D32" s="92"/>
      <c r="E32" s="92"/>
      <c r="F32" s="92"/>
      <c r="G32" s="92"/>
      <c r="H32" s="92"/>
      <c r="I32" s="92"/>
      <c r="J32" s="92"/>
      <c r="K32" s="92"/>
      <c r="L32" s="70"/>
      <c r="M32" s="70"/>
      <c r="N32" s="72"/>
    </row>
    <row r="33" spans="1:14" ht="21" x14ac:dyDescent="0.6">
      <c r="A33" s="69"/>
      <c r="B33" s="90"/>
      <c r="C33" s="92"/>
      <c r="D33" s="92"/>
      <c r="E33" s="92"/>
      <c r="F33" s="92"/>
      <c r="G33" s="92"/>
      <c r="H33" s="92"/>
      <c r="I33" s="92"/>
      <c r="J33" s="92"/>
      <c r="K33" s="92"/>
      <c r="L33" s="70"/>
      <c r="M33" s="70"/>
      <c r="N33" s="72"/>
    </row>
    <row r="34" spans="1:14" ht="21" x14ac:dyDescent="0.6">
      <c r="A34" s="69"/>
      <c r="B34" s="90"/>
      <c r="C34" s="92"/>
      <c r="D34" s="92"/>
      <c r="E34" s="92"/>
      <c r="F34" s="92"/>
      <c r="G34" s="92"/>
      <c r="H34" s="92"/>
      <c r="I34" s="92"/>
      <c r="J34" s="92"/>
      <c r="K34" s="92"/>
      <c r="L34" s="70"/>
      <c r="M34" s="70"/>
      <c r="N34" s="72"/>
    </row>
    <row r="35" spans="1:14" ht="21" x14ac:dyDescent="0.6">
      <c r="A35" s="69"/>
      <c r="B35" s="90"/>
      <c r="C35" s="92"/>
      <c r="D35" s="92"/>
      <c r="E35" s="92"/>
      <c r="F35" s="92"/>
      <c r="G35" s="92"/>
      <c r="H35" s="92"/>
      <c r="I35" s="92"/>
      <c r="J35" s="92"/>
      <c r="K35" s="92"/>
      <c r="L35" s="70"/>
      <c r="M35" s="70"/>
      <c r="N35" s="72"/>
    </row>
    <row r="36" spans="1:14" ht="21" x14ac:dyDescent="0.6">
      <c r="A36" s="69"/>
      <c r="B36" s="90"/>
      <c r="C36" s="92"/>
      <c r="D36" s="92"/>
      <c r="E36" s="92"/>
      <c r="F36" s="92"/>
      <c r="G36" s="92"/>
      <c r="H36" s="92"/>
      <c r="I36" s="92"/>
      <c r="J36" s="92"/>
      <c r="K36" s="92"/>
      <c r="L36" s="70"/>
      <c r="M36" s="70"/>
      <c r="N36" s="72"/>
    </row>
    <row r="37" spans="1:14" ht="21" x14ac:dyDescent="0.6">
      <c r="A37" s="69"/>
      <c r="B37" s="90"/>
      <c r="C37" s="92"/>
      <c r="D37" s="92"/>
      <c r="E37" s="92"/>
      <c r="F37" s="92"/>
      <c r="G37" s="92"/>
      <c r="H37" s="92"/>
      <c r="I37" s="92"/>
      <c r="J37" s="92"/>
      <c r="K37" s="92"/>
      <c r="L37" s="70"/>
      <c r="M37" s="70"/>
      <c r="N37" s="72"/>
    </row>
    <row r="38" spans="1:14" ht="21" x14ac:dyDescent="0.6">
      <c r="A38" s="69"/>
      <c r="B38" s="90"/>
      <c r="C38" s="92"/>
      <c r="D38" s="92"/>
      <c r="E38" s="92"/>
      <c r="F38" s="92"/>
      <c r="G38" s="92"/>
      <c r="H38" s="92"/>
      <c r="I38" s="92"/>
      <c r="J38" s="92"/>
      <c r="K38" s="92"/>
      <c r="L38" s="70"/>
      <c r="M38" s="70"/>
      <c r="N38" s="72"/>
    </row>
    <row r="39" spans="1:14" ht="21" x14ac:dyDescent="0.6">
      <c r="A39" s="69"/>
      <c r="B39" s="90"/>
      <c r="C39" s="92"/>
      <c r="D39" s="92"/>
      <c r="E39" s="92"/>
      <c r="F39" s="92"/>
      <c r="G39" s="92"/>
      <c r="H39" s="92"/>
      <c r="I39" s="92"/>
      <c r="J39" s="92"/>
      <c r="K39" s="92"/>
      <c r="L39" s="70"/>
      <c r="M39" s="70"/>
      <c r="N39" s="72"/>
    </row>
    <row r="40" spans="1:14" ht="21" x14ac:dyDescent="0.6">
      <c r="A40" s="69"/>
      <c r="B40" s="90"/>
      <c r="C40" s="92"/>
      <c r="D40" s="92"/>
      <c r="E40" s="92"/>
      <c r="F40" s="92"/>
      <c r="G40" s="92"/>
      <c r="H40" s="92"/>
      <c r="I40" s="92"/>
      <c r="J40" s="92"/>
      <c r="K40" s="92"/>
      <c r="L40" s="70"/>
      <c r="M40" s="70"/>
      <c r="N40" s="72"/>
    </row>
    <row r="41" spans="1:14" ht="21" x14ac:dyDescent="0.6">
      <c r="A41" s="69"/>
      <c r="B41" s="90"/>
      <c r="C41" s="92"/>
      <c r="D41" s="92"/>
      <c r="E41" s="92"/>
      <c r="F41" s="92"/>
      <c r="G41" s="92"/>
      <c r="H41" s="92"/>
      <c r="I41" s="92"/>
      <c r="J41" s="92"/>
      <c r="K41" s="92"/>
      <c r="L41" s="70"/>
      <c r="M41" s="70"/>
      <c r="N41" s="72"/>
    </row>
    <row r="42" spans="1:14" ht="21" x14ac:dyDescent="0.6">
      <c r="A42" s="69"/>
      <c r="B42" s="90"/>
      <c r="C42" s="92"/>
      <c r="D42" s="92"/>
      <c r="E42" s="92"/>
      <c r="F42" s="92"/>
      <c r="G42" s="92"/>
      <c r="H42" s="92"/>
      <c r="I42" s="92"/>
      <c r="J42" s="92"/>
      <c r="K42" s="92"/>
      <c r="L42" s="70"/>
      <c r="M42" s="70"/>
      <c r="N42" s="72"/>
    </row>
    <row r="43" spans="1:14" ht="21" x14ac:dyDescent="0.6">
      <c r="A43" s="69"/>
      <c r="B43" s="90"/>
      <c r="C43" s="92"/>
      <c r="D43" s="92"/>
      <c r="E43" s="92"/>
      <c r="F43" s="92"/>
      <c r="G43" s="92"/>
      <c r="H43" s="92"/>
      <c r="I43" s="92"/>
      <c r="J43" s="92"/>
      <c r="K43" s="92"/>
      <c r="L43" s="70"/>
      <c r="M43" s="70"/>
      <c r="N43" s="72"/>
    </row>
    <row r="44" spans="1:14" ht="21" x14ac:dyDescent="0.6">
      <c r="A44" s="69"/>
      <c r="B44" s="90"/>
      <c r="C44" s="92"/>
      <c r="D44" s="92"/>
      <c r="E44" s="92"/>
      <c r="F44" s="92"/>
      <c r="G44" s="92"/>
      <c r="H44" s="92"/>
      <c r="I44" s="92"/>
      <c r="J44" s="92"/>
      <c r="K44" s="92"/>
      <c r="L44" s="70"/>
      <c r="M44" s="70"/>
      <c r="N44" s="72"/>
    </row>
    <row r="45" spans="1:14" ht="21" x14ac:dyDescent="0.6">
      <c r="A45" s="69"/>
      <c r="B45" s="90"/>
      <c r="C45" s="92"/>
      <c r="D45" s="92"/>
      <c r="E45" s="92"/>
      <c r="F45" s="92"/>
      <c r="G45" s="92"/>
      <c r="H45" s="92"/>
      <c r="I45" s="92"/>
      <c r="J45" s="92"/>
      <c r="K45" s="92"/>
      <c r="L45" s="70"/>
      <c r="M45" s="70"/>
      <c r="N45" s="72"/>
    </row>
    <row r="46" spans="1:14" ht="21" x14ac:dyDescent="0.6">
      <c r="A46" s="69"/>
      <c r="B46" s="90"/>
      <c r="C46" s="92"/>
      <c r="D46" s="92"/>
      <c r="E46" s="92"/>
      <c r="F46" s="92"/>
      <c r="G46" s="92"/>
      <c r="H46" s="92"/>
      <c r="I46" s="92"/>
      <c r="J46" s="92"/>
      <c r="K46" s="92"/>
      <c r="L46" s="70"/>
      <c r="M46" s="70"/>
      <c r="N46" s="72"/>
    </row>
    <row r="47" spans="1:14" ht="21" x14ac:dyDescent="0.6">
      <c r="A47" s="69"/>
      <c r="B47" s="90"/>
      <c r="C47" s="92"/>
      <c r="D47" s="92"/>
      <c r="E47" s="92"/>
      <c r="F47" s="92"/>
      <c r="G47" s="92"/>
      <c r="H47" s="92"/>
      <c r="I47" s="92"/>
      <c r="J47" s="92"/>
      <c r="K47" s="92"/>
      <c r="L47" s="70"/>
      <c r="M47" s="70"/>
      <c r="N47" s="72"/>
    </row>
    <row r="48" spans="1:14" ht="21" x14ac:dyDescent="0.6">
      <c r="A48" s="69"/>
      <c r="B48" s="90"/>
      <c r="C48" s="92"/>
      <c r="D48" s="92"/>
      <c r="E48" s="92"/>
      <c r="F48" s="92"/>
      <c r="G48" s="92"/>
      <c r="H48" s="92"/>
      <c r="I48" s="92"/>
      <c r="J48" s="92"/>
      <c r="K48" s="92"/>
      <c r="L48" s="70"/>
      <c r="M48" s="70"/>
      <c r="N48" s="72"/>
    </row>
    <row r="49" spans="1:14" ht="21" x14ac:dyDescent="0.6">
      <c r="A49" s="69"/>
      <c r="B49" s="90"/>
      <c r="C49" s="92"/>
      <c r="D49" s="92"/>
      <c r="E49" s="92"/>
      <c r="F49" s="92"/>
      <c r="G49" s="92"/>
      <c r="H49" s="92"/>
      <c r="I49" s="92"/>
      <c r="J49" s="92"/>
      <c r="K49" s="92"/>
      <c r="L49" s="70"/>
      <c r="M49" s="70"/>
      <c r="N49" s="72"/>
    </row>
    <row r="50" spans="1:14" ht="21" x14ac:dyDescent="0.6">
      <c r="A50" s="69"/>
      <c r="B50" s="90"/>
      <c r="C50" s="92"/>
      <c r="D50" s="92"/>
      <c r="E50" s="92"/>
      <c r="F50" s="92"/>
      <c r="G50" s="92"/>
      <c r="H50" s="92"/>
      <c r="I50" s="92"/>
      <c r="J50" s="92"/>
      <c r="K50" s="92"/>
      <c r="L50" s="70"/>
      <c r="M50" s="70"/>
      <c r="N50" s="72"/>
    </row>
    <row r="51" spans="1:14" ht="21" x14ac:dyDescent="0.6">
      <c r="A51" s="69"/>
      <c r="B51" s="90"/>
      <c r="C51" s="92"/>
      <c r="D51" s="92"/>
      <c r="E51" s="92"/>
      <c r="F51" s="92"/>
      <c r="G51" s="92"/>
      <c r="H51" s="92"/>
      <c r="I51" s="92"/>
      <c r="J51" s="92"/>
      <c r="K51" s="92"/>
      <c r="L51" s="70"/>
      <c r="M51" s="70"/>
      <c r="N51" s="72"/>
    </row>
    <row r="52" spans="1:14" ht="21" x14ac:dyDescent="0.6">
      <c r="A52" s="69"/>
      <c r="B52" s="90"/>
      <c r="C52" s="92"/>
      <c r="D52" s="92"/>
      <c r="E52" s="92"/>
      <c r="F52" s="92"/>
      <c r="G52" s="92"/>
      <c r="H52" s="92"/>
      <c r="I52" s="92"/>
      <c r="J52" s="92"/>
      <c r="K52" s="92"/>
      <c r="L52" s="70"/>
      <c r="M52" s="70"/>
      <c r="N52" s="72"/>
    </row>
    <row r="53" spans="1:14" ht="21" x14ac:dyDescent="0.6">
      <c r="A53" s="69"/>
      <c r="B53" s="90"/>
      <c r="C53" s="92"/>
      <c r="D53" s="92"/>
      <c r="E53" s="92"/>
      <c r="F53" s="92"/>
      <c r="G53" s="92"/>
      <c r="H53" s="92"/>
      <c r="I53" s="92"/>
      <c r="J53" s="92"/>
      <c r="K53" s="92"/>
      <c r="L53" s="70"/>
      <c r="M53" s="70"/>
      <c r="N53" s="72"/>
    </row>
    <row r="54" spans="1:14" ht="21" x14ac:dyDescent="0.6">
      <c r="A54" s="69"/>
      <c r="B54" s="90"/>
      <c r="C54" s="92"/>
      <c r="D54" s="92"/>
      <c r="E54" s="92"/>
      <c r="F54" s="92"/>
      <c r="G54" s="92"/>
      <c r="H54" s="92"/>
      <c r="I54" s="92"/>
      <c r="J54" s="92"/>
      <c r="K54" s="92"/>
      <c r="L54" s="70"/>
      <c r="M54" s="70"/>
      <c r="N54" s="72"/>
    </row>
    <row r="55" spans="1:14" ht="21" x14ac:dyDescent="0.6">
      <c r="A55" s="69"/>
      <c r="B55" s="90"/>
      <c r="C55" s="92"/>
      <c r="D55" s="92"/>
      <c r="E55" s="92"/>
      <c r="F55" s="92"/>
      <c r="G55" s="92"/>
      <c r="H55" s="92"/>
      <c r="I55" s="92"/>
      <c r="J55" s="92"/>
      <c r="K55" s="92"/>
      <c r="L55" s="70"/>
      <c r="M55" s="70"/>
      <c r="N55" s="72"/>
    </row>
    <row r="56" spans="1:14" ht="21" x14ac:dyDescent="0.6">
      <c r="A56" s="69"/>
      <c r="B56" s="90"/>
      <c r="C56" s="92"/>
      <c r="D56" s="92"/>
      <c r="E56" s="92"/>
      <c r="F56" s="92"/>
      <c r="G56" s="92"/>
      <c r="H56" s="92"/>
      <c r="I56" s="92"/>
      <c r="J56" s="92"/>
      <c r="K56" s="92"/>
      <c r="L56" s="70"/>
      <c r="M56" s="70"/>
      <c r="N56" s="72"/>
    </row>
    <row r="57" spans="1:14" ht="21" x14ac:dyDescent="0.6">
      <c r="A57" s="69"/>
      <c r="B57" s="90"/>
      <c r="C57" s="92"/>
      <c r="D57" s="92"/>
      <c r="E57" s="92"/>
      <c r="F57" s="92"/>
      <c r="G57" s="92"/>
      <c r="H57" s="92"/>
      <c r="I57" s="92"/>
      <c r="J57" s="92"/>
      <c r="K57" s="92"/>
      <c r="L57" s="70"/>
      <c r="M57" s="70"/>
      <c r="N57" s="72"/>
    </row>
    <row r="58" spans="1:14" ht="21" x14ac:dyDescent="0.6">
      <c r="A58" s="69"/>
      <c r="B58" s="90"/>
      <c r="C58" s="92"/>
      <c r="D58" s="92"/>
      <c r="E58" s="92"/>
      <c r="F58" s="92"/>
      <c r="G58" s="92"/>
      <c r="H58" s="92"/>
      <c r="I58" s="92"/>
      <c r="J58" s="92"/>
      <c r="K58" s="92"/>
      <c r="L58" s="70"/>
      <c r="M58" s="70"/>
      <c r="N58" s="72"/>
    </row>
    <row r="59" spans="1:14" ht="21" x14ac:dyDescent="0.6">
      <c r="A59" s="69"/>
      <c r="B59" s="90"/>
      <c r="C59" s="92"/>
      <c r="D59" s="92"/>
      <c r="E59" s="92"/>
      <c r="F59" s="92"/>
      <c r="G59" s="92"/>
      <c r="H59" s="92"/>
      <c r="I59" s="92"/>
      <c r="J59" s="92"/>
      <c r="K59" s="92"/>
      <c r="L59" s="70"/>
      <c r="M59" s="70"/>
      <c r="N59" s="72"/>
    </row>
    <row r="60" spans="1:14" ht="21" x14ac:dyDescent="0.6">
      <c r="A60" s="69"/>
      <c r="B60" s="90"/>
      <c r="C60" s="92"/>
      <c r="D60" s="92"/>
      <c r="E60" s="92"/>
      <c r="F60" s="92"/>
      <c r="G60" s="92"/>
      <c r="H60" s="92"/>
      <c r="I60" s="92"/>
      <c r="J60" s="92"/>
      <c r="K60" s="92"/>
      <c r="L60" s="70"/>
      <c r="M60" s="70"/>
      <c r="N60" s="72"/>
    </row>
    <row r="61" spans="1:14" ht="21" x14ac:dyDescent="0.6">
      <c r="A61" s="69"/>
      <c r="B61" s="90"/>
      <c r="C61" s="92"/>
      <c r="D61" s="92"/>
      <c r="E61" s="92"/>
      <c r="F61" s="92"/>
      <c r="G61" s="92"/>
      <c r="H61" s="92"/>
      <c r="I61" s="92"/>
      <c r="J61" s="92"/>
      <c r="K61" s="92"/>
      <c r="L61" s="70"/>
      <c r="M61" s="70"/>
      <c r="N61" s="72"/>
    </row>
    <row r="62" spans="1:14" ht="21" x14ac:dyDescent="0.6">
      <c r="A62" s="69"/>
      <c r="B62" s="90"/>
      <c r="C62" s="92"/>
      <c r="D62" s="92"/>
      <c r="E62" s="92"/>
      <c r="F62" s="92"/>
      <c r="G62" s="92"/>
      <c r="H62" s="92"/>
      <c r="I62" s="92"/>
      <c r="J62" s="92"/>
      <c r="K62" s="92"/>
      <c r="L62" s="70"/>
      <c r="M62" s="70"/>
      <c r="N62" s="72"/>
    </row>
    <row r="63" spans="1:14" ht="21" x14ac:dyDescent="0.6">
      <c r="A63" s="69"/>
      <c r="B63" s="90"/>
      <c r="C63" s="92"/>
      <c r="D63" s="92"/>
      <c r="E63" s="92"/>
      <c r="F63" s="92"/>
      <c r="G63" s="92"/>
      <c r="H63" s="92"/>
      <c r="I63" s="92"/>
      <c r="J63" s="92"/>
      <c r="K63" s="92"/>
      <c r="L63" s="70"/>
      <c r="M63" s="70"/>
      <c r="N63" s="72"/>
    </row>
    <row r="64" spans="1:14" ht="21" x14ac:dyDescent="0.6">
      <c r="A64" s="69"/>
      <c r="B64" s="90"/>
      <c r="C64" s="92"/>
      <c r="D64" s="92"/>
      <c r="E64" s="92"/>
      <c r="F64" s="92"/>
      <c r="G64" s="92"/>
      <c r="H64" s="92"/>
      <c r="I64" s="92"/>
      <c r="J64" s="92"/>
      <c r="K64" s="92"/>
      <c r="L64" s="70"/>
      <c r="M64" s="70"/>
      <c r="N64" s="72"/>
    </row>
    <row r="65" spans="1:20" ht="21" x14ac:dyDescent="0.6">
      <c r="A65" s="69"/>
      <c r="B65" s="90"/>
      <c r="C65" s="92"/>
      <c r="D65" s="92"/>
      <c r="E65" s="92"/>
      <c r="F65" s="92"/>
      <c r="G65" s="92"/>
      <c r="H65" s="92"/>
      <c r="I65" s="92"/>
      <c r="J65" s="92"/>
      <c r="K65" s="92"/>
      <c r="L65" s="70"/>
      <c r="M65" s="70"/>
      <c r="N65" s="72"/>
    </row>
    <row r="66" spans="1:20" ht="21" x14ac:dyDescent="0.6">
      <c r="A66" s="69"/>
      <c r="B66" s="90"/>
      <c r="C66" s="92"/>
      <c r="D66" s="92"/>
      <c r="E66" s="92"/>
      <c r="F66" s="92"/>
      <c r="G66" s="92"/>
      <c r="H66" s="92"/>
      <c r="I66" s="92"/>
      <c r="J66" s="92"/>
      <c r="K66" s="92"/>
      <c r="L66" s="70"/>
      <c r="M66" s="70"/>
      <c r="N66" s="72"/>
    </row>
    <row r="67" spans="1:20" ht="21" x14ac:dyDescent="0.6">
      <c r="A67" s="69"/>
      <c r="B67" s="90"/>
      <c r="C67" s="92"/>
      <c r="D67" s="92"/>
      <c r="E67" s="92"/>
      <c r="F67" s="92"/>
      <c r="G67" s="92"/>
      <c r="H67" s="92"/>
      <c r="I67" s="92"/>
      <c r="J67" s="92"/>
      <c r="K67" s="92"/>
      <c r="L67" s="70"/>
      <c r="M67" s="70"/>
      <c r="N67" s="72"/>
    </row>
    <row r="68" spans="1:20" ht="21" x14ac:dyDescent="0.6">
      <c r="A68" s="69"/>
      <c r="B68" s="90"/>
      <c r="C68" s="92"/>
      <c r="D68" s="92"/>
      <c r="E68" s="92"/>
      <c r="F68" s="92"/>
      <c r="G68" s="92"/>
      <c r="H68" s="92"/>
      <c r="I68" s="92"/>
      <c r="J68" s="92"/>
      <c r="K68" s="92"/>
      <c r="L68" s="70"/>
      <c r="M68" s="70"/>
      <c r="N68" s="72"/>
    </row>
    <row r="69" spans="1:20" ht="21" x14ac:dyDescent="0.6">
      <c r="A69" s="69"/>
      <c r="B69" s="90"/>
      <c r="C69" s="92"/>
      <c r="D69" s="92"/>
      <c r="E69" s="92"/>
      <c r="F69" s="92"/>
      <c r="G69" s="92"/>
      <c r="H69" s="92"/>
      <c r="I69" s="92"/>
      <c r="J69" s="92"/>
      <c r="K69" s="92"/>
      <c r="L69" s="70"/>
      <c r="M69" s="70"/>
      <c r="N69" s="72"/>
    </row>
    <row r="70" spans="1:20" ht="24.6" x14ac:dyDescent="0.7">
      <c r="A70" s="74"/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4"/>
    </row>
    <row r="71" spans="1:20" ht="24" customHeight="1" x14ac:dyDescent="0.5">
      <c r="A71" s="134" t="s">
        <v>38</v>
      </c>
      <c r="B71" s="136" t="s">
        <v>39</v>
      </c>
      <c r="C71" s="138" t="s">
        <v>284</v>
      </c>
      <c r="D71" s="138"/>
      <c r="E71" s="138"/>
      <c r="F71" s="138"/>
      <c r="G71" s="138"/>
      <c r="H71" s="138"/>
      <c r="I71" s="139" t="s">
        <v>285</v>
      </c>
      <c r="J71" s="140"/>
      <c r="K71" s="140"/>
      <c r="L71" s="140"/>
      <c r="M71" s="140"/>
      <c r="N71" s="140"/>
      <c r="O71" s="140"/>
      <c r="P71" s="140"/>
      <c r="Q71" s="140"/>
      <c r="R71" s="140"/>
      <c r="S71" s="140"/>
      <c r="T71" s="141"/>
    </row>
    <row r="72" spans="1:20" ht="51" customHeight="1" x14ac:dyDescent="0.5">
      <c r="A72" s="135"/>
      <c r="B72" s="137"/>
      <c r="C72" s="138">
        <v>1</v>
      </c>
      <c r="D72" s="138"/>
      <c r="E72" s="138">
        <v>2</v>
      </c>
      <c r="F72" s="138"/>
      <c r="G72" s="138">
        <v>3</v>
      </c>
      <c r="H72" s="138">
        <v>2.1</v>
      </c>
      <c r="I72" s="138">
        <v>4</v>
      </c>
      <c r="J72" s="138">
        <v>2.2000000000000002</v>
      </c>
      <c r="K72" s="138">
        <v>5</v>
      </c>
      <c r="L72" s="138">
        <v>2.2999999999999998</v>
      </c>
      <c r="M72" s="138">
        <v>6</v>
      </c>
      <c r="N72" s="138"/>
      <c r="O72" s="138">
        <v>7</v>
      </c>
      <c r="P72" s="138"/>
      <c r="Q72" s="138">
        <v>8</v>
      </c>
      <c r="R72" s="138"/>
      <c r="S72" s="138">
        <v>9</v>
      </c>
      <c r="T72" s="138"/>
    </row>
    <row r="73" spans="1:20" ht="24.6" x14ac:dyDescent="0.7">
      <c r="A73" s="76">
        <v>5</v>
      </c>
      <c r="B73" s="76">
        <v>100</v>
      </c>
      <c r="C73" s="77">
        <f>COUNTIF(C4:C69,5)</f>
        <v>0</v>
      </c>
      <c r="D73" s="78">
        <f>C73*100</f>
        <v>0</v>
      </c>
      <c r="E73" s="77">
        <f>COUNTIF(D4:D69,5)</f>
        <v>0</v>
      </c>
      <c r="F73" s="78">
        <f>E73*100</f>
        <v>0</v>
      </c>
      <c r="G73" s="77">
        <f>COUNTIF(E4:E69,5)</f>
        <v>0</v>
      </c>
      <c r="H73" s="78">
        <f>G73*100</f>
        <v>0</v>
      </c>
      <c r="I73" s="77">
        <f>COUNTIF(F4:F69,5)</f>
        <v>0</v>
      </c>
      <c r="J73" s="78">
        <f>I73*100</f>
        <v>0</v>
      </c>
      <c r="K73" s="77">
        <f>COUNTIF(G4:G69,5)</f>
        <v>0</v>
      </c>
      <c r="L73" s="78">
        <f>K73*100</f>
        <v>0</v>
      </c>
      <c r="M73" s="77">
        <f>COUNTIF(H4:H69,5)</f>
        <v>0</v>
      </c>
      <c r="N73" s="78">
        <f>M73*100</f>
        <v>0</v>
      </c>
      <c r="O73" s="77">
        <f>COUNTIF(I4:I69,5)</f>
        <v>0</v>
      </c>
      <c r="P73" s="78">
        <f>O73*100</f>
        <v>0</v>
      </c>
      <c r="Q73" s="77">
        <f>COUNTIF(J4:J69,5)</f>
        <v>0</v>
      </c>
      <c r="R73" s="78">
        <f>Q73*100</f>
        <v>0</v>
      </c>
      <c r="S73" s="77">
        <f>COUNTIF(K4:K69,5)</f>
        <v>0</v>
      </c>
      <c r="T73" s="78">
        <f>S73*100</f>
        <v>0</v>
      </c>
    </row>
    <row r="74" spans="1:20" ht="24.6" x14ac:dyDescent="0.7">
      <c r="A74" s="76">
        <v>4</v>
      </c>
      <c r="B74" s="76">
        <v>80</v>
      </c>
      <c r="C74" s="77">
        <f>COUNTIF(C4:C69,4)</f>
        <v>0</v>
      </c>
      <c r="D74" s="78">
        <f>C74*80</f>
        <v>0</v>
      </c>
      <c r="E74" s="77">
        <f>COUNTIF(D4:D69,4)</f>
        <v>0</v>
      </c>
      <c r="F74" s="78">
        <f>E74*80</f>
        <v>0</v>
      </c>
      <c r="G74" s="77">
        <f>COUNTIF(E4:E69,4)</f>
        <v>0</v>
      </c>
      <c r="H74" s="78">
        <f>G74*80</f>
        <v>0</v>
      </c>
      <c r="I74" s="77">
        <f>COUNTIF(F4:F69,4)</f>
        <v>0</v>
      </c>
      <c r="J74" s="78">
        <f>I74*80</f>
        <v>0</v>
      </c>
      <c r="K74" s="77">
        <f>COUNTIF(G4:G69,4)</f>
        <v>0</v>
      </c>
      <c r="L74" s="78">
        <f>K74*80</f>
        <v>0</v>
      </c>
      <c r="M74" s="77">
        <f>COUNTIF(H4:H69,4)</f>
        <v>0</v>
      </c>
      <c r="N74" s="78">
        <f>M74*80</f>
        <v>0</v>
      </c>
      <c r="O74" s="77">
        <f>COUNTIF(I4:I69,4)</f>
        <v>0</v>
      </c>
      <c r="P74" s="78">
        <f>O74*80</f>
        <v>0</v>
      </c>
      <c r="Q74" s="77">
        <f>COUNTIF(J4:J69,4)</f>
        <v>0</v>
      </c>
      <c r="R74" s="78">
        <f>Q74*80</f>
        <v>0</v>
      </c>
      <c r="S74" s="77">
        <f>COUNTIF(K4:K69,4)</f>
        <v>0</v>
      </c>
      <c r="T74" s="78">
        <f>S74*80</f>
        <v>0</v>
      </c>
    </row>
    <row r="75" spans="1:20" ht="24.6" x14ac:dyDescent="0.7">
      <c r="A75" s="76">
        <v>3</v>
      </c>
      <c r="B75" s="76">
        <v>60</v>
      </c>
      <c r="C75" s="77">
        <f>COUNTIF(C4:C69,3)</f>
        <v>0</v>
      </c>
      <c r="D75" s="78">
        <f>C75*60</f>
        <v>0</v>
      </c>
      <c r="E75" s="77">
        <f>COUNTIF(D4:D69,3)</f>
        <v>0</v>
      </c>
      <c r="F75" s="78">
        <f>E75*60</f>
        <v>0</v>
      </c>
      <c r="G75" s="77">
        <f>COUNTIF(E4:E69,3)</f>
        <v>0</v>
      </c>
      <c r="H75" s="78">
        <f>G75*60</f>
        <v>0</v>
      </c>
      <c r="I75" s="77">
        <f>COUNTIF(F4:F69,3)</f>
        <v>0</v>
      </c>
      <c r="J75" s="78">
        <f>I75*60</f>
        <v>0</v>
      </c>
      <c r="K75" s="77">
        <f>COUNTIF(G4:G69,3)</f>
        <v>0</v>
      </c>
      <c r="L75" s="78">
        <f>K75*60</f>
        <v>0</v>
      </c>
      <c r="M75" s="77">
        <f>COUNTIF(H4:H69,3)</f>
        <v>0</v>
      </c>
      <c r="N75" s="78">
        <f>M75*60</f>
        <v>0</v>
      </c>
      <c r="O75" s="77">
        <f>COUNTIF(I4:I69,3)</f>
        <v>0</v>
      </c>
      <c r="P75" s="78">
        <f>O75*60</f>
        <v>0</v>
      </c>
      <c r="Q75" s="77">
        <f>COUNTIF(J4:J69,3)</f>
        <v>0</v>
      </c>
      <c r="R75" s="78">
        <f>Q75*60</f>
        <v>0</v>
      </c>
      <c r="S75" s="77">
        <f>COUNTIF(K4:K69,3)</f>
        <v>0</v>
      </c>
      <c r="T75" s="78">
        <f>S75*60</f>
        <v>0</v>
      </c>
    </row>
    <row r="76" spans="1:20" ht="24.6" x14ac:dyDescent="0.7">
      <c r="A76" s="76">
        <v>2</v>
      </c>
      <c r="B76" s="76">
        <v>40</v>
      </c>
      <c r="C76" s="77">
        <f>COUNTIF(C4:C69,2)</f>
        <v>0</v>
      </c>
      <c r="D76" s="78">
        <f>C76*40</f>
        <v>0</v>
      </c>
      <c r="E76" s="77">
        <f>COUNTIF(D4:D69,2)</f>
        <v>0</v>
      </c>
      <c r="F76" s="78">
        <f>E76*40</f>
        <v>0</v>
      </c>
      <c r="G76" s="77">
        <f>COUNTIF(E4:E69,2)</f>
        <v>0</v>
      </c>
      <c r="H76" s="78">
        <f>G76*40</f>
        <v>0</v>
      </c>
      <c r="I76" s="77">
        <f>COUNTIF(F4:F69,2)</f>
        <v>0</v>
      </c>
      <c r="J76" s="78">
        <f>I76*40</f>
        <v>0</v>
      </c>
      <c r="K76" s="77">
        <f>COUNTIF(G4:G69,2)</f>
        <v>0</v>
      </c>
      <c r="L76" s="78">
        <f>K76*40</f>
        <v>0</v>
      </c>
      <c r="M76" s="77">
        <f>COUNTIF(H4:H69,2)</f>
        <v>0</v>
      </c>
      <c r="N76" s="78">
        <f>M76*40</f>
        <v>0</v>
      </c>
      <c r="O76" s="77">
        <f>COUNTIF(I4:I69,2)</f>
        <v>0</v>
      </c>
      <c r="P76" s="78">
        <f>O76*40</f>
        <v>0</v>
      </c>
      <c r="Q76" s="77">
        <f>COUNTIF(J4:J69,2)</f>
        <v>0</v>
      </c>
      <c r="R76" s="78">
        <f>Q76*40</f>
        <v>0</v>
      </c>
      <c r="S76" s="77">
        <f>COUNTIF(K4:K69,2)</f>
        <v>0</v>
      </c>
      <c r="T76" s="78">
        <f>S76*40</f>
        <v>0</v>
      </c>
    </row>
    <row r="77" spans="1:20" ht="24.6" x14ac:dyDescent="0.7">
      <c r="A77" s="76">
        <v>1</v>
      </c>
      <c r="B77" s="76">
        <v>20</v>
      </c>
      <c r="C77" s="77">
        <f>COUNTIF(C4:C69,1)</f>
        <v>0</v>
      </c>
      <c r="D77" s="78">
        <f>C77*20</f>
        <v>0</v>
      </c>
      <c r="E77" s="77">
        <f>COUNTIF(D4:D69,1)</f>
        <v>0</v>
      </c>
      <c r="F77" s="78">
        <f>E77*20</f>
        <v>0</v>
      </c>
      <c r="G77" s="77">
        <f>COUNTIF(E4:E69,1)</f>
        <v>0</v>
      </c>
      <c r="H77" s="78">
        <f>G77*20</f>
        <v>0</v>
      </c>
      <c r="I77" s="77">
        <f>COUNTIF(F4:F69,1)</f>
        <v>0</v>
      </c>
      <c r="J77" s="78">
        <f>I77*20</f>
        <v>0</v>
      </c>
      <c r="K77" s="77">
        <f>COUNTIF(G4:G69,1)</f>
        <v>0</v>
      </c>
      <c r="L77" s="78">
        <f>K77*20</f>
        <v>0</v>
      </c>
      <c r="M77" s="77">
        <f>COUNTIF(H4:H69,1)</f>
        <v>0</v>
      </c>
      <c r="N77" s="78">
        <f>M77*20</f>
        <v>0</v>
      </c>
      <c r="O77" s="77">
        <f>COUNTIF(I4:I69,1)</f>
        <v>0</v>
      </c>
      <c r="P77" s="78">
        <f>O77*20</f>
        <v>0</v>
      </c>
      <c r="Q77" s="77">
        <f>COUNTIF(J4:J69,1)</f>
        <v>0</v>
      </c>
      <c r="R77" s="78">
        <f>Q77*20</f>
        <v>0</v>
      </c>
      <c r="S77" s="77">
        <f>COUNTIF(K4:K69,1)</f>
        <v>0</v>
      </c>
      <c r="T77" s="78">
        <f>S77*20</f>
        <v>0</v>
      </c>
    </row>
    <row r="78" spans="1:20" ht="24.6" x14ac:dyDescent="0.7">
      <c r="A78" s="76">
        <v>6</v>
      </c>
      <c r="B78" s="76" t="s">
        <v>23</v>
      </c>
      <c r="C78" s="77">
        <f>COUNTIF(C4:C69,6)</f>
        <v>0</v>
      </c>
      <c r="D78" s="78" t="e">
        <f>(C78/C79)*100</f>
        <v>#DIV/0!</v>
      </c>
      <c r="E78" s="77">
        <f>COUNTIF(D4:D69,6)</f>
        <v>0</v>
      </c>
      <c r="F78" s="78" t="e">
        <f>(E78/E79)*100</f>
        <v>#DIV/0!</v>
      </c>
      <c r="G78" s="77">
        <f>COUNTIF(E4:E69,6)</f>
        <v>0</v>
      </c>
      <c r="H78" s="78" t="e">
        <f>(G78/G79)*100</f>
        <v>#DIV/0!</v>
      </c>
      <c r="I78" s="77">
        <f>COUNTIF(F4:F69,6)</f>
        <v>0</v>
      </c>
      <c r="J78" s="78" t="e">
        <f>(I78/I79)*100</f>
        <v>#DIV/0!</v>
      </c>
      <c r="K78" s="77">
        <f>COUNTIF(G4:G69,6)</f>
        <v>0</v>
      </c>
      <c r="L78" s="78" t="e">
        <f>(K78/K79)*100</f>
        <v>#DIV/0!</v>
      </c>
      <c r="M78" s="77">
        <f>COUNTIF(H4:H69,6)</f>
        <v>0</v>
      </c>
      <c r="N78" s="78" t="e">
        <f>(M78/M79)*100</f>
        <v>#DIV/0!</v>
      </c>
      <c r="O78" s="77">
        <f>COUNTIF(I4:I69,6)</f>
        <v>0</v>
      </c>
      <c r="P78" s="78" t="e">
        <f>(O78/O79)*100</f>
        <v>#DIV/0!</v>
      </c>
      <c r="Q78" s="77">
        <f>COUNTIF(J4:J69,6)</f>
        <v>0</v>
      </c>
      <c r="R78" s="78" t="e">
        <f>(Q78/Q79)*100</f>
        <v>#DIV/0!</v>
      </c>
      <c r="S78" s="77">
        <f>COUNTIF(K4:K69,6)</f>
        <v>0</v>
      </c>
      <c r="T78" s="78" t="e">
        <f>(S78/S79)*100</f>
        <v>#DIV/0!</v>
      </c>
    </row>
    <row r="79" spans="1:20" ht="24.6" x14ac:dyDescent="0.7">
      <c r="A79" s="74"/>
      <c r="B79" s="75"/>
      <c r="C79" s="79">
        <f>SUM(C73:C78)</f>
        <v>0</v>
      </c>
      <c r="D79" s="80">
        <f>SUM(D73:D77)</f>
        <v>0</v>
      </c>
      <c r="E79" s="79">
        <f>SUM(E73:E78)</f>
        <v>0</v>
      </c>
      <c r="F79" s="80">
        <f>SUM(F73:F77)</f>
        <v>0</v>
      </c>
      <c r="G79" s="79">
        <f>SUM(G73:G78)</f>
        <v>0</v>
      </c>
      <c r="H79" s="80">
        <f t="shared" ref="H79:N79" si="0">SUM(H73:H77)</f>
        <v>0</v>
      </c>
      <c r="I79" s="79">
        <f>SUM(I73:I78)</f>
        <v>0</v>
      </c>
      <c r="J79" s="80">
        <f t="shared" si="0"/>
        <v>0</v>
      </c>
      <c r="K79" s="79">
        <f>SUM(K73:K78)</f>
        <v>0</v>
      </c>
      <c r="L79" s="80">
        <f t="shared" si="0"/>
        <v>0</v>
      </c>
      <c r="M79" s="79">
        <f>SUM(M73:M78)</f>
        <v>0</v>
      </c>
      <c r="N79" s="81">
        <f t="shared" si="0"/>
        <v>0</v>
      </c>
      <c r="O79" s="79">
        <f>SUM(O73:O78)</f>
        <v>0</v>
      </c>
      <c r="P79" s="81">
        <f>SUM(P73:P77)</f>
        <v>0</v>
      </c>
      <c r="Q79" s="79">
        <f>SUM(Q73:Q78)</f>
        <v>0</v>
      </c>
      <c r="R79" s="81">
        <f>SUM(R73:R77)</f>
        <v>0</v>
      </c>
      <c r="S79" s="79">
        <f>SUM(S73:S78)</f>
        <v>0</v>
      </c>
      <c r="T79" s="81">
        <f>SUM(T73:T77)</f>
        <v>0</v>
      </c>
    </row>
    <row r="80" spans="1:20" ht="24.6" x14ac:dyDescent="0.7">
      <c r="A80" s="74" t="s">
        <v>41</v>
      </c>
      <c r="B80" s="75"/>
      <c r="C80" s="79" t="e">
        <f>D79/C79-C78</f>
        <v>#DIV/0!</v>
      </c>
      <c r="D80" s="80"/>
      <c r="E80" s="79" t="e">
        <f>F79/E79-E78</f>
        <v>#DIV/0!</v>
      </c>
      <c r="F80" s="80"/>
      <c r="G80" s="79" t="e">
        <f>H79/G79-G78</f>
        <v>#DIV/0!</v>
      </c>
      <c r="H80" s="80"/>
      <c r="I80" s="79" t="e">
        <f>J79/I79-I78</f>
        <v>#DIV/0!</v>
      </c>
      <c r="J80" s="80"/>
      <c r="K80" s="79" t="e">
        <f>L79/K79-K78</f>
        <v>#DIV/0!</v>
      </c>
      <c r="L80" s="80"/>
      <c r="M80" s="79" t="e">
        <f>N79/M79-M78</f>
        <v>#DIV/0!</v>
      </c>
      <c r="N80" s="81"/>
      <c r="O80" s="79" t="e">
        <f>P79/O79-O78</f>
        <v>#DIV/0!</v>
      </c>
      <c r="P80" s="81"/>
      <c r="Q80" s="79" t="e">
        <f>R79/Q79-Q78</f>
        <v>#DIV/0!</v>
      </c>
      <c r="R80" s="81"/>
      <c r="S80" s="79" t="e">
        <f>T79/S79-S78</f>
        <v>#DIV/0!</v>
      </c>
      <c r="T80" s="81"/>
    </row>
    <row r="81" spans="1:14" ht="24.6" x14ac:dyDescent="0.7">
      <c r="A81" s="74"/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4"/>
    </row>
    <row r="82" spans="1:14" ht="27" x14ac:dyDescent="0.75">
      <c r="A82" s="142" t="s">
        <v>42</v>
      </c>
      <c r="B82" s="142"/>
      <c r="C82" s="82" t="e">
        <f>SUM(C80:T80)/9</f>
        <v>#DIV/0!</v>
      </c>
      <c r="D82" s="83" t="s">
        <v>43</v>
      </c>
      <c r="E82" s="75"/>
      <c r="F82" s="75"/>
      <c r="G82" s="75"/>
      <c r="H82" s="75"/>
      <c r="I82" s="75"/>
      <c r="J82" s="75"/>
      <c r="K82" s="75"/>
      <c r="L82" s="75"/>
      <c r="M82" s="75"/>
      <c r="N82" s="74"/>
    </row>
    <row r="83" spans="1:14" ht="24.6" x14ac:dyDescent="0.7">
      <c r="A83" s="74"/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4"/>
    </row>
    <row r="84" spans="1:14" ht="27" x14ac:dyDescent="0.75">
      <c r="A84" s="143" t="s">
        <v>44</v>
      </c>
      <c r="B84" s="143"/>
      <c r="C84" s="84" t="e">
        <f>((COUNTIF(C4:K24,6)/(C79*9)*100))</f>
        <v>#DIV/0!</v>
      </c>
      <c r="D84" s="85" t="s">
        <v>43</v>
      </c>
      <c r="E84" s="75"/>
      <c r="F84" s="75"/>
      <c r="G84" s="75"/>
      <c r="H84" s="75"/>
      <c r="I84" s="75"/>
      <c r="J84" s="75"/>
      <c r="K84" s="75"/>
      <c r="L84" s="75"/>
      <c r="M84" s="75"/>
      <c r="N84" s="74"/>
    </row>
    <row r="86" spans="1:14" x14ac:dyDescent="0.5">
      <c r="F86" s="133"/>
      <c r="G86" s="133"/>
      <c r="H86" s="133"/>
      <c r="I86" s="133"/>
      <c r="J86" s="133"/>
      <c r="K86" s="86"/>
    </row>
    <row r="137" spans="15:22" ht="24.6" x14ac:dyDescent="0.7">
      <c r="O137" s="87" t="s">
        <v>23</v>
      </c>
      <c r="P137" s="74"/>
      <c r="Q137" s="74"/>
      <c r="R137" s="74"/>
      <c r="S137" s="74"/>
      <c r="T137" s="74"/>
      <c r="U137" s="74"/>
      <c r="V137" s="74"/>
    </row>
    <row r="138" spans="15:22" ht="24.6" x14ac:dyDescent="0.7">
      <c r="O138" s="88">
        <v>6</v>
      </c>
      <c r="P138" s="74"/>
      <c r="Q138" s="74"/>
      <c r="R138" s="74"/>
      <c r="S138" s="74"/>
      <c r="T138" s="74"/>
      <c r="U138" s="74"/>
      <c r="V138" s="74"/>
    </row>
    <row r="139" spans="15:22" ht="24.6" x14ac:dyDescent="0.7">
      <c r="O139" s="88"/>
      <c r="P139" s="74"/>
      <c r="Q139" s="74"/>
      <c r="R139" s="74"/>
      <c r="S139" s="74"/>
      <c r="T139" s="74"/>
      <c r="U139" s="74"/>
      <c r="V139" s="74"/>
    </row>
    <row r="140" spans="15:22" ht="24.6" x14ac:dyDescent="0.7">
      <c r="O140" s="89" t="e">
        <f>D78</f>
        <v>#DIV/0!</v>
      </c>
      <c r="P140" s="74"/>
      <c r="Q140" s="74"/>
      <c r="R140" s="74"/>
      <c r="S140" s="74"/>
      <c r="T140" s="74"/>
      <c r="U140" s="74"/>
      <c r="V140" s="74"/>
    </row>
    <row r="141" spans="15:22" ht="24.6" x14ac:dyDescent="0.7">
      <c r="O141" s="89" t="e">
        <f>F78</f>
        <v>#DIV/0!</v>
      </c>
      <c r="P141" s="74"/>
      <c r="Q141" s="74"/>
      <c r="R141" s="74"/>
      <c r="S141" s="74"/>
      <c r="T141" s="74"/>
      <c r="U141" s="74"/>
      <c r="V141" s="74"/>
    </row>
    <row r="142" spans="15:22" ht="24.6" x14ac:dyDescent="0.7">
      <c r="O142" s="89" t="e">
        <f>H78</f>
        <v>#DIV/0!</v>
      </c>
      <c r="P142" s="74"/>
      <c r="Q142" s="74"/>
      <c r="R142" s="74"/>
      <c r="S142" s="74"/>
      <c r="T142" s="74"/>
      <c r="U142" s="74"/>
      <c r="V142" s="74"/>
    </row>
    <row r="143" spans="15:22" ht="24.6" x14ac:dyDescent="0.7">
      <c r="O143" s="89" t="e">
        <f>J78</f>
        <v>#DIV/0!</v>
      </c>
      <c r="P143" s="74"/>
      <c r="Q143" s="74"/>
      <c r="R143" s="74"/>
      <c r="S143" s="74"/>
      <c r="T143" s="74"/>
      <c r="U143" s="74"/>
      <c r="V143" s="74"/>
    </row>
    <row r="144" spans="15:22" ht="24.6" x14ac:dyDescent="0.7">
      <c r="O144" s="89" t="e">
        <f>L78</f>
        <v>#DIV/0!</v>
      </c>
      <c r="P144" s="74"/>
      <c r="Q144" s="74"/>
      <c r="R144" s="74"/>
      <c r="S144" s="74"/>
      <c r="T144" s="74"/>
      <c r="U144" s="74"/>
      <c r="V144" s="74"/>
    </row>
    <row r="145" spans="15:22" ht="24.6" x14ac:dyDescent="0.7">
      <c r="O145" s="89" t="e">
        <f>N78</f>
        <v>#DIV/0!</v>
      </c>
      <c r="P145" s="74"/>
      <c r="Q145" s="74"/>
      <c r="R145" s="74"/>
      <c r="S145" s="74"/>
      <c r="T145" s="74"/>
      <c r="U145" s="74"/>
      <c r="V145" s="74"/>
    </row>
    <row r="146" spans="15:22" ht="24.6" x14ac:dyDescent="0.7">
      <c r="O146" s="89" t="e">
        <f>P160</f>
        <v>#DIV/0!</v>
      </c>
      <c r="P146" s="74"/>
      <c r="Q146" s="74"/>
      <c r="R146" s="74"/>
      <c r="S146" s="74"/>
      <c r="T146" s="74"/>
      <c r="U146" s="74"/>
      <c r="V146" s="74"/>
    </row>
    <row r="147" spans="15:22" ht="24.6" x14ac:dyDescent="0.7">
      <c r="O147" s="89"/>
      <c r="P147" s="74"/>
      <c r="Q147" s="74"/>
      <c r="R147" s="74"/>
      <c r="S147" s="74"/>
      <c r="T147" s="74"/>
      <c r="U147" s="74"/>
      <c r="V147" s="74"/>
    </row>
    <row r="148" spans="15:22" ht="24.6" x14ac:dyDescent="0.7">
      <c r="O148" s="89" t="e">
        <f>P160</f>
        <v>#DIV/0!</v>
      </c>
      <c r="P148" s="74"/>
      <c r="Q148" s="74"/>
      <c r="R148" s="74"/>
      <c r="S148" s="74"/>
      <c r="T148" s="74"/>
      <c r="U148" s="74"/>
      <c r="V148" s="74"/>
    </row>
    <row r="149" spans="15:22" ht="24.6" x14ac:dyDescent="0.7">
      <c r="O149" s="89" t="e">
        <f>R160</f>
        <v>#DIV/0!</v>
      </c>
      <c r="P149" s="74"/>
      <c r="Q149" s="74"/>
      <c r="R149" s="74"/>
      <c r="S149" s="74"/>
      <c r="T149" s="74"/>
      <c r="U149" s="74"/>
      <c r="V149" s="74"/>
    </row>
    <row r="150" spans="15:22" ht="24.6" x14ac:dyDescent="0.7">
      <c r="O150" s="89" t="e">
        <f>T160</f>
        <v>#DIV/0!</v>
      </c>
      <c r="P150" s="74"/>
      <c r="Q150" s="74"/>
      <c r="R150" s="74"/>
      <c r="S150" s="74"/>
      <c r="T150" s="74"/>
      <c r="U150" s="74"/>
      <c r="V150" s="74"/>
    </row>
    <row r="151" spans="15:22" ht="24.6" x14ac:dyDescent="0.7">
      <c r="O151" s="89" t="e">
        <f>V160</f>
        <v>#DIV/0!</v>
      </c>
      <c r="P151" s="74"/>
      <c r="Q151" s="74"/>
      <c r="R151" s="74"/>
      <c r="S151" s="74"/>
      <c r="T151" s="74"/>
      <c r="U151" s="74"/>
      <c r="V151" s="74"/>
    </row>
    <row r="152" spans="15:22" ht="24.6" x14ac:dyDescent="0.7">
      <c r="O152" s="74"/>
      <c r="P152" s="74"/>
      <c r="Q152" s="74"/>
      <c r="R152" s="74"/>
      <c r="S152" s="74"/>
      <c r="T152" s="74"/>
      <c r="U152" s="74"/>
      <c r="V152" s="74"/>
    </row>
    <row r="153" spans="15:22" ht="24.6" x14ac:dyDescent="0.5">
      <c r="O153" s="138" t="s">
        <v>17</v>
      </c>
      <c r="P153" s="138"/>
      <c r="Q153" s="138"/>
      <c r="R153" s="138"/>
      <c r="S153" s="138"/>
      <c r="T153" s="138"/>
      <c r="U153" s="138" t="s">
        <v>18</v>
      </c>
      <c r="V153" s="138"/>
    </row>
    <row r="154" spans="15:22" ht="24.6" x14ac:dyDescent="0.5">
      <c r="O154" s="138">
        <v>3.1</v>
      </c>
      <c r="P154" s="138"/>
      <c r="Q154" s="138">
        <v>3.2</v>
      </c>
      <c r="R154" s="138"/>
      <c r="S154" s="138">
        <v>3.3</v>
      </c>
      <c r="T154" s="138"/>
      <c r="U154" s="138"/>
      <c r="V154" s="138"/>
    </row>
    <row r="155" spans="15:22" ht="24.6" x14ac:dyDescent="0.7">
      <c r="O155" s="77">
        <f>COUNTIF(I4:I69,5)</f>
        <v>0</v>
      </c>
      <c r="P155" s="78">
        <f>O155*100</f>
        <v>0</v>
      </c>
      <c r="Q155" s="77">
        <f>COUNTIF(J4:J69,5)</f>
        <v>0</v>
      </c>
      <c r="R155" s="78">
        <f>Q155*100</f>
        <v>0</v>
      </c>
      <c r="S155" s="77">
        <f>COUNTIF(K4:K69,5)</f>
        <v>0</v>
      </c>
      <c r="T155" s="78">
        <f>S155*100</f>
        <v>0</v>
      </c>
      <c r="U155" s="77">
        <f>COUNTIF(L4:L69,5)</f>
        <v>0</v>
      </c>
      <c r="V155" s="78">
        <f>U155*100</f>
        <v>0</v>
      </c>
    </row>
    <row r="156" spans="15:22" ht="24.6" x14ac:dyDescent="0.7">
      <c r="O156" s="77">
        <f>COUNTIF(I4:I69,4)</f>
        <v>0</v>
      </c>
      <c r="P156" s="78">
        <f>O156*80</f>
        <v>0</v>
      </c>
      <c r="Q156" s="77">
        <f>COUNTIF(J4:J69,4)</f>
        <v>0</v>
      </c>
      <c r="R156" s="78">
        <f>Q156*80</f>
        <v>0</v>
      </c>
      <c r="S156" s="77">
        <f>COUNTIF(K4:K69,4)</f>
        <v>0</v>
      </c>
      <c r="T156" s="78">
        <f>S156*80</f>
        <v>0</v>
      </c>
      <c r="U156" s="77">
        <f>COUNTIF(L4:L69,4)</f>
        <v>0</v>
      </c>
      <c r="V156" s="78">
        <f>U156*80</f>
        <v>0</v>
      </c>
    </row>
    <row r="157" spans="15:22" ht="24.6" x14ac:dyDescent="0.7">
      <c r="O157" s="77">
        <f>COUNTIF(I4:I69,3)</f>
        <v>0</v>
      </c>
      <c r="P157" s="78">
        <f>O157*60</f>
        <v>0</v>
      </c>
      <c r="Q157" s="77">
        <f>COUNTIF(J4:J69,3)</f>
        <v>0</v>
      </c>
      <c r="R157" s="78">
        <f>Q157*60</f>
        <v>0</v>
      </c>
      <c r="S157" s="77">
        <f>COUNTIF(K4:K69,3)</f>
        <v>0</v>
      </c>
      <c r="T157" s="78">
        <f>S157*60</f>
        <v>0</v>
      </c>
      <c r="U157" s="77">
        <f>COUNTIF(L4:L69,3)</f>
        <v>0</v>
      </c>
      <c r="V157" s="78">
        <f>U157*60</f>
        <v>0</v>
      </c>
    </row>
    <row r="158" spans="15:22" ht="24.6" x14ac:dyDescent="0.7">
      <c r="O158" s="77">
        <f>COUNTIF(I4:I69,2)</f>
        <v>0</v>
      </c>
      <c r="P158" s="78">
        <f>O158*40</f>
        <v>0</v>
      </c>
      <c r="Q158" s="77">
        <f>COUNTIF(J4:J69,2)</f>
        <v>0</v>
      </c>
      <c r="R158" s="78">
        <f>Q158*40</f>
        <v>0</v>
      </c>
      <c r="S158" s="77">
        <f>COUNTIF(K4:K69,2)</f>
        <v>0</v>
      </c>
      <c r="T158" s="78">
        <f>S158*40</f>
        <v>0</v>
      </c>
      <c r="U158" s="77">
        <f>COUNTIF(L4:L69,2)</f>
        <v>0</v>
      </c>
      <c r="V158" s="78">
        <f>U158*40</f>
        <v>0</v>
      </c>
    </row>
    <row r="159" spans="15:22" ht="24.6" x14ac:dyDescent="0.7">
      <c r="O159" s="77">
        <f>COUNTIF(I4:I69,1)</f>
        <v>0</v>
      </c>
      <c r="P159" s="78">
        <f>O159*20</f>
        <v>0</v>
      </c>
      <c r="Q159" s="77">
        <f>COUNTIF(J4:J69,1)</f>
        <v>0</v>
      </c>
      <c r="R159" s="78">
        <f>Q159*20</f>
        <v>0</v>
      </c>
      <c r="S159" s="77">
        <f>COUNTIF(K4:K69,1)</f>
        <v>0</v>
      </c>
      <c r="T159" s="78">
        <f>S159*20</f>
        <v>0</v>
      </c>
      <c r="U159" s="77">
        <f>COUNTIF(L4:L69,1)</f>
        <v>0</v>
      </c>
      <c r="V159" s="78">
        <f>U159*20</f>
        <v>0</v>
      </c>
    </row>
    <row r="160" spans="15:22" ht="24.6" x14ac:dyDescent="0.7">
      <c r="O160" s="77">
        <f>COUNTIF(I4:I69,6)</f>
        <v>0</v>
      </c>
      <c r="P160" s="78" t="e">
        <f>(O160/O161)*100</f>
        <v>#DIV/0!</v>
      </c>
      <c r="Q160" s="77">
        <f>COUNTIF(J4:J69,6)</f>
        <v>0</v>
      </c>
      <c r="R160" s="78" t="e">
        <f>(Q160/Q161)*100</f>
        <v>#DIV/0!</v>
      </c>
      <c r="S160" s="77">
        <f>COUNTIF(K4:K69,6)</f>
        <v>0</v>
      </c>
      <c r="T160" s="78" t="e">
        <f>(S160/S161)*100</f>
        <v>#DIV/0!</v>
      </c>
      <c r="U160" s="77">
        <f>COUNTIF(L4:L69,6)</f>
        <v>0</v>
      </c>
      <c r="V160" s="78" t="e">
        <f>(U160/U161)*100</f>
        <v>#DIV/0!</v>
      </c>
    </row>
    <row r="161" spans="15:22" ht="24.6" x14ac:dyDescent="0.7">
      <c r="O161" s="79">
        <f>SUM(O155:O160)</f>
        <v>0</v>
      </c>
      <c r="P161" s="81">
        <f>SUM(P155:P159)</f>
        <v>0</v>
      </c>
      <c r="Q161" s="79">
        <f>SUM(Q155:Q160)</f>
        <v>0</v>
      </c>
      <c r="R161" s="81">
        <f>SUM(R155:R159)</f>
        <v>0</v>
      </c>
      <c r="S161" s="79">
        <f>SUM(S155:S160)</f>
        <v>0</v>
      </c>
      <c r="T161" s="81">
        <f>SUM(T155:T159)</f>
        <v>0</v>
      </c>
      <c r="U161" s="79">
        <f>SUM(U155:U160)</f>
        <v>0</v>
      </c>
      <c r="V161" s="81">
        <f>SUM(V155:V159)</f>
        <v>0</v>
      </c>
    </row>
    <row r="162" spans="15:22" ht="24.6" x14ac:dyDescent="0.7">
      <c r="O162" s="144" t="e">
        <f>P161/O161-O160</f>
        <v>#DIV/0!</v>
      </c>
      <c r="P162" s="144"/>
      <c r="Q162" s="144" t="e">
        <f>R161/Q161-Q160</f>
        <v>#DIV/0!</v>
      </c>
      <c r="R162" s="144"/>
      <c r="S162" s="144" t="e">
        <f>T161/S161-S160</f>
        <v>#DIV/0!</v>
      </c>
      <c r="T162" s="144"/>
      <c r="U162" s="144" t="e">
        <f>V161/U161-U160</f>
        <v>#DIV/0!</v>
      </c>
      <c r="V162" s="144"/>
    </row>
    <row r="163" spans="15:22" ht="24.6" x14ac:dyDescent="0.7">
      <c r="O163" s="74"/>
      <c r="P163" s="74"/>
      <c r="Q163" s="74"/>
      <c r="R163" s="74"/>
      <c r="S163" s="74"/>
      <c r="T163" s="74"/>
      <c r="U163" s="74"/>
      <c r="V163" s="74"/>
    </row>
    <row r="164" spans="15:22" ht="24.6" x14ac:dyDescent="0.7">
      <c r="O164" s="74"/>
      <c r="P164" s="74"/>
      <c r="Q164" s="74"/>
      <c r="R164" s="74"/>
      <c r="S164" s="74"/>
      <c r="T164" s="74"/>
      <c r="U164" s="74"/>
      <c r="V164" s="74"/>
    </row>
    <row r="165" spans="15:22" ht="24.6" x14ac:dyDescent="0.7">
      <c r="O165" s="74"/>
      <c r="P165" s="74"/>
      <c r="Q165" s="74"/>
      <c r="R165" s="74"/>
      <c r="S165" s="74"/>
      <c r="T165" s="74"/>
      <c r="U165" s="74"/>
      <c r="V165" s="74"/>
    </row>
    <row r="166" spans="15:22" ht="24.6" x14ac:dyDescent="0.7">
      <c r="O166" s="74"/>
      <c r="P166" s="74"/>
      <c r="Q166" s="74"/>
      <c r="R166" s="74"/>
      <c r="S166" s="74"/>
      <c r="T166" s="74"/>
      <c r="U166" s="74"/>
      <c r="V166" s="74"/>
    </row>
  </sheetData>
  <mergeCells count="32">
    <mergeCell ref="O162:P162"/>
    <mergeCell ref="Q162:R162"/>
    <mergeCell ref="S162:T162"/>
    <mergeCell ref="U162:V162"/>
    <mergeCell ref="O153:T153"/>
    <mergeCell ref="U153:V154"/>
    <mergeCell ref="O154:P154"/>
    <mergeCell ref="Q154:R154"/>
    <mergeCell ref="S154:T154"/>
    <mergeCell ref="F86:J86"/>
    <mergeCell ref="A71:A72"/>
    <mergeCell ref="B71:B72"/>
    <mergeCell ref="C71:H71"/>
    <mergeCell ref="I71:T71"/>
    <mergeCell ref="C72:D72"/>
    <mergeCell ref="E72:F72"/>
    <mergeCell ref="G72:H72"/>
    <mergeCell ref="I72:J72"/>
    <mergeCell ref="K72:L72"/>
    <mergeCell ref="M72:N72"/>
    <mergeCell ref="O72:P72"/>
    <mergeCell ref="Q72:R72"/>
    <mergeCell ref="S72:T72"/>
    <mergeCell ref="A82:B82"/>
    <mergeCell ref="A84:B84"/>
    <mergeCell ref="A1:N1"/>
    <mergeCell ref="A2:A3"/>
    <mergeCell ref="B2:B3"/>
    <mergeCell ref="C2:E2"/>
    <mergeCell ref="F2:K2"/>
    <mergeCell ref="L2:L3"/>
    <mergeCell ref="M2:M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8"/>
  <sheetViews>
    <sheetView zoomScaleNormal="100" workbookViewId="0">
      <pane ySplit="2" topLeftCell="A3" activePane="bottomLeft" state="frozen"/>
      <selection pane="bottomLeft" activeCell="A3" sqref="A3"/>
    </sheetView>
  </sheetViews>
  <sheetFormatPr defaultColWidth="8.796875" defaultRowHeight="13.8" x14ac:dyDescent="0.25"/>
  <cols>
    <col min="1" max="2" width="11.5" customWidth="1"/>
    <col min="3" max="3" width="13.5" customWidth="1"/>
    <col min="4" max="4" width="16.5" customWidth="1"/>
    <col min="5" max="5" width="13.5" customWidth="1"/>
    <col min="6" max="6" width="17.296875" customWidth="1"/>
    <col min="7" max="8" width="13.5" customWidth="1"/>
    <col min="9" max="9" width="17" customWidth="1"/>
    <col min="10" max="12" width="13.5" customWidth="1"/>
  </cols>
  <sheetData>
    <row r="1" spans="1:12" ht="33.6" x14ac:dyDescent="0.95">
      <c r="A1" s="145" t="s">
        <v>45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2" ht="147.6" x14ac:dyDescent="0.25">
      <c r="A2" s="18" t="s">
        <v>46</v>
      </c>
      <c r="B2" s="18" t="s">
        <v>7</v>
      </c>
      <c r="C2" s="18" t="s">
        <v>47</v>
      </c>
      <c r="D2" s="18" t="s">
        <v>48</v>
      </c>
      <c r="E2" s="18" t="s">
        <v>58</v>
      </c>
      <c r="F2" s="18" t="s">
        <v>50</v>
      </c>
      <c r="G2" s="18" t="s">
        <v>51</v>
      </c>
      <c r="H2" s="18" t="s">
        <v>52</v>
      </c>
      <c r="I2" s="18" t="s">
        <v>53</v>
      </c>
      <c r="J2" s="18" t="s">
        <v>54</v>
      </c>
      <c r="K2" s="18" t="s">
        <v>55</v>
      </c>
      <c r="L2" s="18" t="s">
        <v>56</v>
      </c>
    </row>
    <row r="3" spans="1:12" x14ac:dyDescent="0.25">
      <c r="A3" s="41"/>
      <c r="B3" s="51"/>
      <c r="C3" s="42"/>
      <c r="D3" s="4"/>
      <c r="E3" s="52"/>
      <c r="F3" s="53"/>
      <c r="G3" s="53"/>
      <c r="H3" s="52"/>
      <c r="I3" s="53"/>
      <c r="J3" s="53"/>
      <c r="K3" s="53"/>
      <c r="L3" s="54"/>
    </row>
    <row r="4" spans="1:12" x14ac:dyDescent="0.25">
      <c r="A4" s="41"/>
      <c r="B4" s="51"/>
      <c r="C4" s="43"/>
      <c r="D4" s="4"/>
      <c r="E4" s="53"/>
      <c r="F4" s="53"/>
      <c r="G4" s="53"/>
      <c r="H4" s="53"/>
      <c r="I4" s="53"/>
      <c r="J4" s="53"/>
      <c r="K4" s="53"/>
      <c r="L4" s="54"/>
    </row>
    <row r="5" spans="1:12" x14ac:dyDescent="0.25">
      <c r="A5" s="41"/>
      <c r="B5" s="51"/>
      <c r="C5" s="42"/>
      <c r="D5" s="4"/>
      <c r="E5" s="52"/>
      <c r="F5" s="53"/>
      <c r="G5" s="53"/>
      <c r="H5" s="52"/>
      <c r="I5" s="53"/>
      <c r="J5" s="53"/>
      <c r="K5" s="53"/>
      <c r="L5" s="54"/>
    </row>
    <row r="6" spans="1:12" x14ac:dyDescent="0.25">
      <c r="A6" s="41"/>
      <c r="B6" s="51"/>
      <c r="C6" s="43"/>
      <c r="D6" s="4"/>
      <c r="E6" s="53"/>
      <c r="F6" s="53"/>
      <c r="G6" s="53"/>
      <c r="H6" s="53"/>
      <c r="I6" s="53"/>
      <c r="J6" s="53"/>
      <c r="K6" s="53"/>
      <c r="L6" s="54"/>
    </row>
    <row r="7" spans="1:12" x14ac:dyDescent="0.25">
      <c r="A7" s="41"/>
      <c r="B7" s="51"/>
      <c r="C7" s="42"/>
      <c r="D7" s="4"/>
      <c r="E7" s="52"/>
      <c r="F7" s="53"/>
      <c r="G7" s="53"/>
      <c r="H7" s="52"/>
      <c r="I7" s="53"/>
      <c r="J7" s="53"/>
      <c r="K7" s="53"/>
      <c r="L7" s="54"/>
    </row>
    <row r="8" spans="1:12" x14ac:dyDescent="0.25">
      <c r="A8" s="41"/>
      <c r="B8" s="51"/>
      <c r="C8" s="43"/>
      <c r="D8" s="4"/>
      <c r="E8" s="53"/>
      <c r="F8" s="53"/>
      <c r="G8" s="53"/>
      <c r="H8" s="53"/>
      <c r="I8" s="53"/>
      <c r="J8" s="53"/>
      <c r="K8" s="53"/>
      <c r="L8" s="54"/>
    </row>
    <row r="9" spans="1:12" x14ac:dyDescent="0.25">
      <c r="A9" s="41"/>
      <c r="B9" s="51"/>
      <c r="C9" s="42"/>
      <c r="D9" s="4"/>
      <c r="E9" s="52"/>
      <c r="F9" s="50"/>
      <c r="G9" s="50"/>
      <c r="H9" s="52"/>
      <c r="I9" s="53"/>
      <c r="J9" s="53"/>
      <c r="K9" s="53"/>
      <c r="L9" s="54"/>
    </row>
    <row r="10" spans="1:12" x14ac:dyDescent="0.25">
      <c r="A10" s="41"/>
      <c r="B10" s="51"/>
      <c r="C10" s="43"/>
      <c r="D10" s="4"/>
      <c r="E10" s="53"/>
      <c r="F10" s="53"/>
      <c r="G10" s="53"/>
      <c r="H10" s="53"/>
      <c r="I10" s="53"/>
      <c r="J10" s="53"/>
      <c r="K10" s="53"/>
      <c r="L10" s="54"/>
    </row>
    <row r="11" spans="1:12" x14ac:dyDescent="0.25">
      <c r="A11" s="41"/>
      <c r="B11" s="51"/>
      <c r="C11" s="42"/>
      <c r="D11" s="4"/>
      <c r="E11" s="52"/>
      <c r="F11" s="53"/>
      <c r="G11" s="50"/>
      <c r="H11" s="52"/>
      <c r="I11" s="53"/>
      <c r="J11" s="53"/>
      <c r="K11" s="53"/>
      <c r="L11" s="54"/>
    </row>
    <row r="12" spans="1:12" x14ac:dyDescent="0.25">
      <c r="A12" s="41"/>
      <c r="B12" s="51"/>
      <c r="C12" s="43"/>
      <c r="D12" s="4"/>
      <c r="E12" s="53"/>
      <c r="F12" s="53"/>
      <c r="G12" s="50"/>
      <c r="H12" s="53"/>
      <c r="I12" s="53"/>
      <c r="J12" s="53"/>
      <c r="K12" s="53"/>
      <c r="L12" s="54"/>
    </row>
    <row r="13" spans="1:12" x14ac:dyDescent="0.25">
      <c r="A13" s="41"/>
      <c r="B13" s="51"/>
      <c r="C13" s="42"/>
      <c r="D13" s="4"/>
      <c r="E13" s="52"/>
      <c r="F13" s="50"/>
      <c r="G13" s="50"/>
      <c r="H13" s="52"/>
      <c r="I13" s="53"/>
      <c r="J13" s="53"/>
      <c r="K13" s="53"/>
      <c r="L13" s="54"/>
    </row>
    <row r="14" spans="1:12" x14ac:dyDescent="0.25">
      <c r="A14" s="41"/>
      <c r="B14" s="51"/>
      <c r="C14" s="43"/>
      <c r="D14" s="4"/>
      <c r="E14" s="53"/>
      <c r="F14" s="53"/>
      <c r="G14" s="53"/>
      <c r="H14" s="53"/>
      <c r="I14" s="53"/>
      <c r="J14" s="53"/>
      <c r="K14" s="53"/>
      <c r="L14" s="54"/>
    </row>
    <row r="15" spans="1:12" x14ac:dyDescent="0.25">
      <c r="A15" s="41"/>
      <c r="B15" s="51"/>
      <c r="C15" s="42"/>
      <c r="D15" s="4"/>
      <c r="E15" s="52"/>
      <c r="F15" s="53"/>
      <c r="G15" s="50"/>
      <c r="H15" s="49"/>
      <c r="I15" s="53"/>
      <c r="J15" s="53"/>
      <c r="K15" s="53"/>
      <c r="L15" s="54"/>
    </row>
    <row r="16" spans="1:12" x14ac:dyDescent="0.25">
      <c r="A16" s="41"/>
      <c r="B16" s="51"/>
      <c r="C16" s="43"/>
      <c r="D16" s="4"/>
      <c r="E16" s="53"/>
      <c r="F16" s="50"/>
      <c r="G16" s="53"/>
      <c r="H16" s="50"/>
      <c r="I16" s="53"/>
      <c r="J16" s="53"/>
      <c r="K16" s="53"/>
      <c r="L16" s="54"/>
    </row>
    <row r="17" spans="1:12" x14ac:dyDescent="0.25">
      <c r="A17" s="41"/>
      <c r="B17" s="51"/>
      <c r="C17" s="43"/>
      <c r="D17" s="4"/>
      <c r="E17" s="53"/>
      <c r="F17" s="53"/>
      <c r="G17" s="50"/>
      <c r="H17" s="50"/>
      <c r="I17" s="53"/>
      <c r="J17" s="53"/>
      <c r="K17" s="53"/>
      <c r="L17" s="54"/>
    </row>
    <row r="18" spans="1:12" x14ac:dyDescent="0.25">
      <c r="A18" s="41"/>
      <c r="B18" s="51"/>
      <c r="C18" s="43"/>
      <c r="D18" s="4"/>
      <c r="E18" s="53"/>
      <c r="F18" s="53"/>
      <c r="G18" s="50"/>
      <c r="H18" s="50"/>
      <c r="I18" s="53"/>
      <c r="J18" s="53"/>
      <c r="K18" s="53"/>
      <c r="L18" s="54"/>
    </row>
    <row r="19" spans="1:12" x14ac:dyDescent="0.25">
      <c r="A19" s="41"/>
      <c r="B19" s="51"/>
      <c r="C19" s="42"/>
      <c r="D19" s="4"/>
      <c r="E19" s="52"/>
      <c r="F19" s="53"/>
      <c r="G19" s="50"/>
      <c r="H19" s="49"/>
      <c r="I19" s="53"/>
      <c r="J19" s="53"/>
      <c r="K19" s="53"/>
      <c r="L19" s="54"/>
    </row>
    <row r="20" spans="1:12" x14ac:dyDescent="0.25">
      <c r="A20" s="41"/>
      <c r="B20" s="51"/>
      <c r="C20" s="43"/>
      <c r="D20" s="4"/>
      <c r="E20" s="53"/>
      <c r="F20" s="53"/>
      <c r="G20" s="50"/>
      <c r="H20" s="50"/>
      <c r="I20" s="53"/>
      <c r="J20" s="53"/>
      <c r="K20" s="53"/>
      <c r="L20" s="54"/>
    </row>
    <row r="21" spans="1:12" x14ac:dyDescent="0.25">
      <c r="A21" s="41"/>
      <c r="B21" s="51"/>
      <c r="C21" s="42"/>
      <c r="D21" s="4"/>
      <c r="E21" s="52"/>
      <c r="F21" s="53"/>
      <c r="G21" s="50"/>
      <c r="H21" s="49"/>
      <c r="I21" s="53"/>
      <c r="J21" s="53"/>
      <c r="K21" s="53"/>
      <c r="L21" s="54"/>
    </row>
    <row r="22" spans="1:12" x14ac:dyDescent="0.25">
      <c r="A22" s="41"/>
      <c r="B22" s="51"/>
      <c r="C22" s="43"/>
      <c r="D22" s="4"/>
      <c r="E22" s="53"/>
      <c r="F22" s="53"/>
      <c r="G22" s="50"/>
      <c r="H22" s="50"/>
      <c r="I22" s="53"/>
      <c r="J22" s="53"/>
      <c r="K22" s="53"/>
      <c r="L22" s="54"/>
    </row>
    <row r="23" spans="1:12" x14ac:dyDescent="0.25">
      <c r="A23" s="41"/>
      <c r="B23" s="51"/>
      <c r="C23" s="42"/>
      <c r="D23" s="4"/>
      <c r="E23" s="52"/>
      <c r="F23" s="53"/>
      <c r="G23" s="50"/>
      <c r="H23" s="49"/>
      <c r="I23" s="53"/>
      <c r="J23" s="53"/>
      <c r="K23" s="53"/>
      <c r="L23" s="54"/>
    </row>
    <row r="24" spans="1:12" x14ac:dyDescent="0.25">
      <c r="A24" s="41"/>
      <c r="B24" s="51"/>
      <c r="C24" s="43"/>
      <c r="D24" s="4"/>
      <c r="E24" s="53"/>
      <c r="F24" s="53"/>
      <c r="G24" s="50"/>
      <c r="H24" s="50"/>
      <c r="I24" s="53"/>
      <c r="J24" s="53"/>
      <c r="K24" s="53"/>
      <c r="L24" s="54"/>
    </row>
    <row r="25" spans="1:12" x14ac:dyDescent="0.25">
      <c r="A25" s="41"/>
      <c r="B25" s="51"/>
      <c r="C25" s="42"/>
      <c r="D25" s="4"/>
      <c r="E25" s="52"/>
      <c r="F25" s="53"/>
      <c r="G25" s="50"/>
      <c r="H25" s="49"/>
      <c r="I25" s="53"/>
      <c r="J25" s="53"/>
      <c r="K25" s="53"/>
      <c r="L25" s="54"/>
    </row>
    <row r="26" spans="1:12" x14ac:dyDescent="0.25">
      <c r="A26" s="41"/>
      <c r="B26" s="51"/>
      <c r="C26" s="43"/>
      <c r="D26" s="4"/>
      <c r="E26" s="53"/>
      <c r="F26" s="53"/>
      <c r="G26" s="50"/>
      <c r="H26" s="50"/>
      <c r="I26" s="53"/>
      <c r="J26" s="53"/>
      <c r="K26" s="53"/>
      <c r="L26" s="54"/>
    </row>
    <row r="27" spans="1:12" x14ac:dyDescent="0.25">
      <c r="A27" s="41"/>
      <c r="B27" s="51"/>
      <c r="C27" s="42"/>
      <c r="D27" s="4"/>
      <c r="E27" s="52"/>
      <c r="F27" s="53"/>
      <c r="G27" s="50"/>
      <c r="H27" s="49"/>
      <c r="I27" s="53"/>
      <c r="J27" s="53"/>
      <c r="K27" s="53"/>
      <c r="L27" s="54"/>
    </row>
    <row r="28" spans="1:12" x14ac:dyDescent="0.25">
      <c r="A28" s="41"/>
      <c r="B28" s="51"/>
      <c r="C28" s="43"/>
      <c r="D28" s="4"/>
      <c r="E28" s="53"/>
      <c r="F28" s="53"/>
      <c r="G28" s="50"/>
      <c r="H28" s="50"/>
      <c r="I28" s="53"/>
      <c r="J28" s="53"/>
      <c r="K28" s="53"/>
      <c r="L28" s="54"/>
    </row>
    <row r="29" spans="1:12" x14ac:dyDescent="0.25">
      <c r="A29" s="41"/>
      <c r="B29" s="51"/>
      <c r="C29" s="42"/>
      <c r="D29" s="4"/>
      <c r="E29" s="52"/>
      <c r="F29" s="53"/>
      <c r="G29" s="50"/>
      <c r="H29" s="49"/>
      <c r="I29" s="53"/>
      <c r="J29" s="53"/>
      <c r="K29" s="53"/>
      <c r="L29" s="54"/>
    </row>
    <row r="30" spans="1:12" x14ac:dyDescent="0.25">
      <c r="A30" s="41"/>
      <c r="B30" s="51"/>
      <c r="C30" s="43"/>
      <c r="D30" s="4"/>
      <c r="E30" s="53"/>
      <c r="F30" s="53"/>
      <c r="G30" s="50"/>
      <c r="H30" s="50"/>
      <c r="I30" s="53"/>
      <c r="J30" s="53"/>
      <c r="K30" s="53"/>
      <c r="L30" s="54"/>
    </row>
    <row r="31" spans="1:12" x14ac:dyDescent="0.25">
      <c r="A31" s="41"/>
      <c r="B31" s="51"/>
      <c r="C31" s="42"/>
      <c r="D31" s="4"/>
      <c r="E31" s="52"/>
      <c r="F31" s="53"/>
      <c r="G31" s="50"/>
      <c r="H31" s="52"/>
      <c r="I31" s="53"/>
      <c r="J31" s="53"/>
      <c r="K31" s="53"/>
      <c r="L31" s="54"/>
    </row>
    <row r="32" spans="1:12" x14ac:dyDescent="0.25">
      <c r="A32" s="41"/>
      <c r="B32" s="51"/>
      <c r="C32" s="42"/>
      <c r="D32" s="4"/>
      <c r="E32" s="52"/>
      <c r="F32" s="53"/>
      <c r="G32" s="50"/>
      <c r="H32" s="52"/>
      <c r="I32" s="53"/>
      <c r="J32" s="53"/>
      <c r="K32" s="53"/>
      <c r="L32" s="54"/>
    </row>
    <row r="33" spans="1:12" x14ac:dyDescent="0.25">
      <c r="A33" s="41"/>
      <c r="B33" s="51"/>
      <c r="C33" s="42"/>
      <c r="D33" s="4"/>
      <c r="E33" s="52"/>
      <c r="F33" s="53"/>
      <c r="G33" s="50"/>
      <c r="H33" s="52"/>
      <c r="I33" s="53"/>
      <c r="J33" s="53"/>
      <c r="K33" s="53"/>
      <c r="L33" s="54"/>
    </row>
    <row r="34" spans="1:12" x14ac:dyDescent="0.25">
      <c r="A34" s="41"/>
      <c r="B34" s="51"/>
      <c r="C34" s="43"/>
      <c r="D34" s="4"/>
      <c r="E34" s="53"/>
      <c r="F34" s="53"/>
      <c r="G34" s="50"/>
      <c r="H34" s="53"/>
      <c r="I34" s="53"/>
      <c r="J34" s="53"/>
      <c r="K34" s="53"/>
      <c r="L34" s="54"/>
    </row>
    <row r="35" spans="1:12" x14ac:dyDescent="0.25">
      <c r="A35" s="41"/>
      <c r="B35" s="51"/>
      <c r="C35" s="42"/>
      <c r="D35" s="4"/>
      <c r="E35" s="52"/>
      <c r="F35" s="53"/>
      <c r="G35" s="50"/>
      <c r="H35" s="52"/>
      <c r="I35" s="53"/>
      <c r="J35" s="53"/>
      <c r="K35" s="53"/>
      <c r="L35" s="54"/>
    </row>
    <row r="36" spans="1:12" x14ac:dyDescent="0.25">
      <c r="A36" s="41"/>
      <c r="B36" s="51"/>
      <c r="C36" s="43"/>
      <c r="D36" s="4"/>
      <c r="E36" s="53"/>
      <c r="F36" s="53"/>
      <c r="G36" s="50"/>
      <c r="H36" s="53"/>
      <c r="I36" s="53"/>
      <c r="J36" s="53"/>
      <c r="K36" s="53"/>
      <c r="L36" s="54"/>
    </row>
    <row r="37" spans="1:12" x14ac:dyDescent="0.25">
      <c r="A37" s="41"/>
      <c r="B37" s="51"/>
      <c r="C37" s="42"/>
      <c r="D37" s="4"/>
      <c r="E37" s="52"/>
      <c r="F37" s="53"/>
      <c r="G37" s="50"/>
      <c r="H37" s="49"/>
      <c r="I37" s="53"/>
      <c r="J37" s="53"/>
      <c r="K37" s="53"/>
      <c r="L37" s="54"/>
    </row>
    <row r="38" spans="1:12" x14ac:dyDescent="0.25">
      <c r="A38" s="41"/>
      <c r="B38" s="51"/>
      <c r="C38" s="43"/>
      <c r="D38" s="4"/>
      <c r="E38" s="53"/>
      <c r="F38" s="53"/>
      <c r="G38" s="50"/>
      <c r="H38" s="50"/>
      <c r="I38" s="53"/>
      <c r="J38" s="53"/>
      <c r="K38" s="53"/>
      <c r="L38" s="54"/>
    </row>
    <row r="39" spans="1:12" x14ac:dyDescent="0.25">
      <c r="A39" s="41"/>
      <c r="B39" s="51"/>
      <c r="C39" s="42"/>
      <c r="D39" s="4"/>
      <c r="E39" s="52"/>
      <c r="F39" s="53"/>
      <c r="G39" s="50"/>
      <c r="H39" s="49"/>
      <c r="I39" s="53"/>
      <c r="J39" s="53"/>
      <c r="K39" s="53"/>
      <c r="L39" s="54"/>
    </row>
    <row r="40" spans="1:12" x14ac:dyDescent="0.25">
      <c r="A40" s="41"/>
      <c r="B40" s="51"/>
      <c r="C40" s="43"/>
      <c r="D40" s="4"/>
      <c r="E40" s="53"/>
      <c r="F40" s="53"/>
      <c r="G40" s="50"/>
      <c r="H40" s="50"/>
      <c r="I40" s="53"/>
      <c r="J40" s="53"/>
      <c r="K40" s="53"/>
      <c r="L40" s="54"/>
    </row>
    <row r="41" spans="1:12" x14ac:dyDescent="0.25">
      <c r="A41" s="41"/>
      <c r="B41" s="51"/>
      <c r="C41" s="42"/>
      <c r="D41" s="4"/>
      <c r="E41" s="52"/>
      <c r="F41" s="53"/>
      <c r="G41" s="50"/>
      <c r="H41" s="52"/>
      <c r="I41" s="53"/>
      <c r="J41" s="53"/>
      <c r="K41" s="53"/>
      <c r="L41" s="54"/>
    </row>
    <row r="42" spans="1:12" x14ac:dyDescent="0.25">
      <c r="A42" s="41"/>
      <c r="B42" s="51"/>
      <c r="C42" s="43"/>
      <c r="D42" s="4"/>
      <c r="E42" s="53"/>
      <c r="F42" s="53"/>
      <c r="G42" s="50"/>
      <c r="H42" s="50"/>
      <c r="I42" s="53"/>
      <c r="J42" s="53"/>
      <c r="K42" s="53"/>
      <c r="L42" s="54"/>
    </row>
    <row r="43" spans="1:12" x14ac:dyDescent="0.25">
      <c r="A43" s="41"/>
      <c r="B43" s="51"/>
      <c r="C43" s="42"/>
      <c r="D43" s="4"/>
      <c r="E43" s="52"/>
      <c r="F43" s="53"/>
      <c r="G43" s="50"/>
      <c r="H43" s="49"/>
      <c r="I43" s="53"/>
      <c r="J43" s="53"/>
      <c r="K43" s="53"/>
      <c r="L43" s="54"/>
    </row>
    <row r="44" spans="1:12" x14ac:dyDescent="0.25">
      <c r="A44" s="41"/>
      <c r="B44" s="51"/>
      <c r="C44" s="43"/>
      <c r="D44" s="4"/>
      <c r="E44" s="53"/>
      <c r="F44" s="53"/>
      <c r="G44" s="50"/>
      <c r="H44" s="50"/>
      <c r="I44" s="53"/>
      <c r="J44" s="53"/>
      <c r="K44" s="53"/>
      <c r="L44" s="54"/>
    </row>
    <row r="45" spans="1:12" x14ac:dyDescent="0.25">
      <c r="A45" s="41"/>
      <c r="B45" s="51"/>
      <c r="C45" s="43"/>
      <c r="D45" s="4"/>
      <c r="E45" s="53"/>
      <c r="F45" s="53"/>
      <c r="G45" s="50"/>
      <c r="H45" s="50"/>
      <c r="I45" s="53"/>
      <c r="J45" s="53"/>
      <c r="K45" s="53"/>
      <c r="L45" s="54"/>
    </row>
    <row r="46" spans="1:12" x14ac:dyDescent="0.25">
      <c r="A46" s="41"/>
      <c r="B46" s="51"/>
      <c r="C46" s="43"/>
      <c r="D46" s="4"/>
      <c r="E46" s="53"/>
      <c r="F46" s="53"/>
      <c r="G46" s="50"/>
      <c r="H46" s="50"/>
      <c r="I46" s="53"/>
      <c r="J46" s="53"/>
      <c r="K46" s="53"/>
      <c r="L46" s="54"/>
    </row>
    <row r="47" spans="1:12" x14ac:dyDescent="0.25">
      <c r="A47" s="41"/>
      <c r="B47" s="51"/>
      <c r="C47" s="43"/>
      <c r="D47" s="4"/>
      <c r="E47" s="53"/>
      <c r="F47" s="53"/>
      <c r="G47" s="50"/>
      <c r="H47" s="50"/>
      <c r="I47" s="53"/>
      <c r="J47" s="53"/>
      <c r="K47" s="53"/>
      <c r="L47" s="54"/>
    </row>
    <row r="48" spans="1:12" x14ac:dyDescent="0.25">
      <c r="A48" s="41"/>
      <c r="B48" s="51"/>
      <c r="C48" s="43"/>
      <c r="D48" s="4"/>
      <c r="E48" s="53"/>
      <c r="F48" s="53"/>
      <c r="G48" s="50"/>
      <c r="H48" s="50"/>
      <c r="I48" s="53"/>
      <c r="J48" s="53"/>
      <c r="K48" s="53"/>
      <c r="L48" s="54"/>
    </row>
    <row r="49" spans="1:12" x14ac:dyDescent="0.25">
      <c r="A49" s="41"/>
      <c r="B49" s="51"/>
      <c r="C49" s="43"/>
      <c r="D49" s="4"/>
      <c r="E49" s="53"/>
      <c r="F49" s="53"/>
      <c r="G49" s="50"/>
      <c r="H49" s="50"/>
      <c r="I49" s="53"/>
      <c r="J49" s="53"/>
      <c r="K49" s="53"/>
      <c r="L49" s="54"/>
    </row>
    <row r="50" spans="1:12" x14ac:dyDescent="0.25">
      <c r="A50" s="41"/>
      <c r="B50" s="51"/>
      <c r="C50" s="43"/>
      <c r="D50" s="4"/>
      <c r="E50" s="53"/>
      <c r="F50" s="53"/>
      <c r="G50" s="50"/>
      <c r="H50" s="50"/>
      <c r="I50" s="53"/>
      <c r="J50" s="53"/>
      <c r="K50" s="53"/>
      <c r="L50" s="54"/>
    </row>
    <row r="51" spans="1:12" x14ac:dyDescent="0.25">
      <c r="A51" s="41"/>
      <c r="B51" s="51"/>
      <c r="C51" s="43"/>
      <c r="D51" s="4"/>
      <c r="E51" s="53"/>
      <c r="F51" s="53"/>
      <c r="G51" s="50"/>
      <c r="H51" s="50"/>
      <c r="I51" s="53"/>
      <c r="J51" s="53"/>
      <c r="K51" s="53"/>
      <c r="L51" s="54"/>
    </row>
    <row r="52" spans="1:12" x14ac:dyDescent="0.25">
      <c r="A52" s="41"/>
      <c r="B52" s="51"/>
      <c r="C52" s="43"/>
      <c r="D52" s="4"/>
      <c r="E52" s="53"/>
      <c r="F52" s="53"/>
      <c r="G52" s="53"/>
      <c r="H52" s="50"/>
      <c r="I52" s="53"/>
      <c r="J52" s="53"/>
      <c r="K52" s="53"/>
      <c r="L52" s="54"/>
    </row>
    <row r="53" spans="1:12" x14ac:dyDescent="0.25">
      <c r="A53" s="41"/>
      <c r="B53" s="51"/>
      <c r="C53" s="43"/>
      <c r="D53" s="4"/>
      <c r="E53" s="53"/>
      <c r="F53" s="53"/>
      <c r="G53" s="53"/>
      <c r="H53" s="50"/>
      <c r="I53" s="53"/>
      <c r="J53" s="53"/>
      <c r="K53" s="53"/>
      <c r="L53" s="54"/>
    </row>
    <row r="54" spans="1:12" x14ac:dyDescent="0.25">
      <c r="A54" s="41"/>
      <c r="B54" s="51"/>
      <c r="C54" s="43"/>
      <c r="D54" s="4"/>
      <c r="E54" s="53"/>
      <c r="F54" s="53"/>
      <c r="G54" s="53"/>
      <c r="H54" s="50"/>
      <c r="I54" s="53"/>
      <c r="J54" s="53"/>
      <c r="K54" s="53"/>
      <c r="L54" s="54"/>
    </row>
    <row r="55" spans="1:12" x14ac:dyDescent="0.25">
      <c r="A55" s="41"/>
      <c r="B55" s="51"/>
      <c r="C55" s="43"/>
      <c r="D55" s="4"/>
      <c r="E55" s="53"/>
      <c r="F55" s="53"/>
      <c r="G55" s="53"/>
      <c r="H55" s="50"/>
      <c r="I55" s="53"/>
      <c r="J55" s="53"/>
      <c r="K55" s="53"/>
      <c r="L55" s="54"/>
    </row>
    <row r="56" spans="1:12" x14ac:dyDescent="0.25">
      <c r="A56" s="41"/>
      <c r="B56" s="51"/>
      <c r="C56" s="43"/>
      <c r="D56" s="4"/>
      <c r="E56" s="53"/>
      <c r="F56" s="53"/>
      <c r="G56" s="53"/>
      <c r="H56" s="50"/>
      <c r="I56" s="53"/>
      <c r="J56" s="53"/>
      <c r="K56" s="53"/>
      <c r="L56" s="54"/>
    </row>
    <row r="57" spans="1:12" x14ac:dyDescent="0.25">
      <c r="A57" s="44"/>
      <c r="B57" s="51"/>
      <c r="C57" s="45"/>
      <c r="D57" s="4"/>
      <c r="E57" s="53"/>
      <c r="F57" s="53"/>
      <c r="G57" s="50"/>
      <c r="H57" s="50"/>
      <c r="I57" s="53"/>
      <c r="J57" s="53"/>
      <c r="K57" s="53"/>
      <c r="L57" s="54"/>
    </row>
    <row r="58" spans="1:12" x14ac:dyDescent="0.25">
      <c r="A58" s="41"/>
      <c r="B58" s="51"/>
      <c r="C58" s="43"/>
      <c r="D58" s="4"/>
      <c r="E58" s="53"/>
      <c r="F58" s="53"/>
      <c r="G58" s="53"/>
      <c r="H58" s="50"/>
      <c r="I58" s="53"/>
      <c r="J58" s="53"/>
      <c r="K58" s="53"/>
      <c r="L58" s="54"/>
    </row>
    <row r="59" spans="1:12" x14ac:dyDescent="0.25">
      <c r="A59" s="41"/>
      <c r="B59" s="51"/>
      <c r="C59" s="43"/>
      <c r="D59" s="4"/>
      <c r="E59" s="53"/>
      <c r="F59" s="53"/>
      <c r="G59" s="53"/>
      <c r="H59" s="50"/>
      <c r="I59" s="53"/>
      <c r="J59" s="53"/>
      <c r="K59" s="53"/>
      <c r="L59" s="54"/>
    </row>
    <row r="60" spans="1:12" x14ac:dyDescent="0.25">
      <c r="A60" s="41"/>
      <c r="B60" s="51"/>
      <c r="C60" s="43"/>
      <c r="D60" s="4"/>
      <c r="E60" s="53"/>
      <c r="F60" s="53"/>
      <c r="G60" s="53"/>
      <c r="H60" s="50"/>
      <c r="I60" s="53"/>
      <c r="J60" s="53"/>
      <c r="K60" s="53"/>
      <c r="L60" s="54"/>
    </row>
    <row r="61" spans="1:12" x14ac:dyDescent="0.25">
      <c r="A61" s="41"/>
      <c r="B61" s="51"/>
      <c r="C61" s="43"/>
      <c r="D61" s="4"/>
      <c r="E61" s="53"/>
      <c r="F61" s="53"/>
      <c r="G61" s="53"/>
      <c r="H61" s="50"/>
      <c r="I61" s="53"/>
      <c r="J61" s="53"/>
      <c r="K61" s="53"/>
      <c r="L61" s="54"/>
    </row>
    <row r="62" spans="1:12" x14ac:dyDescent="0.25">
      <c r="A62" s="41"/>
      <c r="B62" s="51"/>
      <c r="C62" s="43"/>
      <c r="D62" s="4"/>
      <c r="E62" s="53"/>
      <c r="F62" s="53"/>
      <c r="G62" s="53"/>
      <c r="H62" s="50"/>
      <c r="I62" s="53"/>
      <c r="J62" s="53"/>
      <c r="K62" s="53"/>
      <c r="L62" s="54"/>
    </row>
    <row r="63" spans="1:12" x14ac:dyDescent="0.25">
      <c r="A63" s="41"/>
      <c r="B63" s="51"/>
      <c r="C63" s="43"/>
      <c r="D63" s="4"/>
      <c r="E63" s="53"/>
      <c r="F63" s="53"/>
      <c r="G63" s="53"/>
      <c r="H63" s="50"/>
      <c r="I63" s="53"/>
      <c r="J63" s="53"/>
      <c r="K63" s="53"/>
      <c r="L63" s="54"/>
    </row>
    <row r="64" spans="1:12" x14ac:dyDescent="0.25">
      <c r="A64" s="41"/>
      <c r="B64" s="51"/>
      <c r="C64" s="43"/>
      <c r="D64" s="4"/>
      <c r="E64" s="53"/>
      <c r="F64" s="53"/>
      <c r="G64" s="53"/>
      <c r="H64" s="50"/>
      <c r="I64" s="53"/>
      <c r="J64" s="53"/>
      <c r="K64" s="53"/>
      <c r="L64" s="54"/>
    </row>
    <row r="65" spans="1:12" x14ac:dyDescent="0.25">
      <c r="A65" s="41"/>
      <c r="B65" s="51"/>
      <c r="C65" s="43"/>
      <c r="D65" s="4"/>
      <c r="E65" s="53"/>
      <c r="F65" s="53"/>
      <c r="G65" s="53"/>
      <c r="H65" s="50"/>
      <c r="I65" s="53"/>
      <c r="J65" s="53"/>
      <c r="K65" s="53"/>
      <c r="L65" s="54"/>
    </row>
    <row r="66" spans="1:12" x14ac:dyDescent="0.25">
      <c r="A66" s="44"/>
      <c r="B66" s="51"/>
      <c r="C66" s="45"/>
      <c r="D66" s="4"/>
      <c r="E66" s="53"/>
      <c r="F66" s="53"/>
      <c r="G66" s="50"/>
      <c r="H66" s="50"/>
      <c r="I66" s="53"/>
      <c r="J66" s="53"/>
      <c r="K66" s="53"/>
      <c r="L66" s="54"/>
    </row>
    <row r="67" spans="1:12" x14ac:dyDescent="0.25">
      <c r="A67" s="41"/>
      <c r="B67" s="51"/>
      <c r="C67" s="43"/>
      <c r="D67" s="4"/>
      <c r="E67" s="53"/>
      <c r="F67" s="53"/>
      <c r="G67" s="50"/>
      <c r="H67" s="50"/>
      <c r="I67" s="53"/>
      <c r="J67" s="53"/>
      <c r="K67" s="53"/>
      <c r="L67" s="54"/>
    </row>
    <row r="68" spans="1:12" x14ac:dyDescent="0.25">
      <c r="A68" s="41"/>
      <c r="B68" s="51"/>
      <c r="C68" s="43"/>
      <c r="D68" s="4"/>
      <c r="E68" s="53"/>
      <c r="F68" s="53"/>
      <c r="G68" s="53"/>
      <c r="H68" s="50"/>
      <c r="I68" s="53"/>
      <c r="J68" s="53"/>
      <c r="K68" s="53"/>
      <c r="L68" s="54"/>
    </row>
    <row r="69" spans="1:12" x14ac:dyDescent="0.25">
      <c r="A69" s="61"/>
      <c r="B69" s="62"/>
      <c r="C69" s="63"/>
      <c r="D69" s="64"/>
      <c r="E69" s="63"/>
      <c r="F69" s="63"/>
      <c r="G69" s="63"/>
      <c r="H69" s="63"/>
      <c r="I69" s="63"/>
      <c r="J69" s="63"/>
      <c r="K69" s="63"/>
      <c r="L69" s="65"/>
    </row>
    <row r="70" spans="1:12" x14ac:dyDescent="0.25">
      <c r="A70" s="61"/>
      <c r="B70" s="62"/>
      <c r="C70" s="63"/>
      <c r="D70" s="64"/>
      <c r="E70" s="63"/>
      <c r="F70" s="63"/>
      <c r="G70" s="63"/>
      <c r="H70" s="63"/>
      <c r="I70" s="63"/>
      <c r="J70" s="63"/>
      <c r="K70" s="63"/>
      <c r="L70" s="65"/>
    </row>
    <row r="72" spans="1:12" x14ac:dyDescent="0.25">
      <c r="A72" s="146" t="s">
        <v>61</v>
      </c>
      <c r="B72" s="146"/>
      <c r="C72" s="146"/>
      <c r="D72" s="146"/>
    </row>
    <row r="74" spans="1:12" x14ac:dyDescent="0.25">
      <c r="A74" s="47" t="s">
        <v>60</v>
      </c>
      <c r="D74" s="48"/>
      <c r="E74" s="48">
        <f>SUM(L3:L68)</f>
        <v>0</v>
      </c>
    </row>
    <row r="75" spans="1:12" x14ac:dyDescent="0.25">
      <c r="A75" t="s">
        <v>62</v>
      </c>
      <c r="D75" s="46"/>
      <c r="E75" s="46">
        <f>E74/395*12</f>
        <v>0</v>
      </c>
    </row>
    <row r="76" spans="1:12" x14ac:dyDescent="0.25">
      <c r="A76" t="s">
        <v>1091</v>
      </c>
      <c r="D76" s="46"/>
      <c r="E76" s="46"/>
    </row>
    <row r="77" spans="1:12" x14ac:dyDescent="0.25">
      <c r="A77" t="s">
        <v>63</v>
      </c>
      <c r="E77" s="46" t="e">
        <f>E75/E76</f>
        <v>#DIV/0!</v>
      </c>
    </row>
    <row r="108" ht="64.95" customHeight="1" x14ac:dyDescent="0.25"/>
  </sheetData>
  <mergeCells count="2">
    <mergeCell ref="A1:L1"/>
    <mergeCell ref="A72:D7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82"/>
  <sheetViews>
    <sheetView zoomScale="90" zoomScaleNormal="90" workbookViewId="0">
      <selection activeCell="A4" sqref="A4"/>
    </sheetView>
  </sheetViews>
  <sheetFormatPr defaultColWidth="8.796875" defaultRowHeight="13.8" x14ac:dyDescent="0.25"/>
  <cols>
    <col min="1" max="1" width="22.19921875" customWidth="1"/>
    <col min="2" max="2" width="22.796875" customWidth="1"/>
    <col min="3" max="11" width="17.69921875" customWidth="1"/>
    <col min="12" max="12" width="16.5" customWidth="1"/>
    <col min="13" max="13" width="22.5" customWidth="1"/>
    <col min="14" max="14" width="24.5" customWidth="1"/>
  </cols>
  <sheetData>
    <row r="1" spans="1:14" ht="26.4" x14ac:dyDescent="0.7">
      <c r="A1" s="150" t="s">
        <v>14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</row>
    <row r="2" spans="1:14" ht="70.2" x14ac:dyDescent="0.6">
      <c r="A2" s="33" t="s">
        <v>6</v>
      </c>
      <c r="B2" s="33" t="s">
        <v>7</v>
      </c>
      <c r="C2" s="151" t="s">
        <v>15</v>
      </c>
      <c r="D2" s="152"/>
      <c r="E2" s="153"/>
      <c r="F2" s="151" t="s">
        <v>16</v>
      </c>
      <c r="G2" s="152"/>
      <c r="H2" s="153"/>
      <c r="I2" s="151" t="s">
        <v>17</v>
      </c>
      <c r="J2" s="152"/>
      <c r="K2" s="153"/>
      <c r="L2" s="34" t="s">
        <v>18</v>
      </c>
      <c r="M2" s="35" t="s">
        <v>19</v>
      </c>
      <c r="N2" s="35" t="s">
        <v>20</v>
      </c>
    </row>
    <row r="3" spans="1:14" ht="24.6" x14ac:dyDescent="0.7">
      <c r="A3" s="3"/>
      <c r="B3" s="3"/>
      <c r="C3" s="5">
        <v>1.1000000000000001</v>
      </c>
      <c r="D3" s="5">
        <v>1.2</v>
      </c>
      <c r="E3" s="5">
        <v>1.3</v>
      </c>
      <c r="F3" s="5">
        <v>2.1</v>
      </c>
      <c r="G3" s="5">
        <v>2.2000000000000002</v>
      </c>
      <c r="H3" s="5">
        <v>2.2999999999999998</v>
      </c>
      <c r="I3" s="5">
        <v>3.1</v>
      </c>
      <c r="J3" s="5">
        <v>3.2</v>
      </c>
      <c r="K3" s="5">
        <v>3.3</v>
      </c>
      <c r="L3" s="3"/>
      <c r="M3" s="3"/>
      <c r="N3" s="3"/>
    </row>
    <row r="4" spans="1:14" x14ac:dyDescent="0.25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4"/>
      <c r="N4" s="4"/>
    </row>
    <row r="5" spans="1:14" x14ac:dyDescent="0.25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4"/>
      <c r="N5" s="4"/>
    </row>
    <row r="6" spans="1:14" x14ac:dyDescent="0.25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4"/>
      <c r="N6" s="4"/>
    </row>
    <row r="7" spans="1:14" x14ac:dyDescent="0.25">
      <c r="A7" s="1"/>
      <c r="B7" s="2"/>
      <c r="C7" s="1"/>
      <c r="D7" s="1"/>
      <c r="E7" s="1"/>
      <c r="F7" s="1"/>
      <c r="G7" s="1"/>
      <c r="H7" s="1"/>
      <c r="I7" s="1"/>
      <c r="J7" s="1"/>
      <c r="K7" s="1"/>
      <c r="L7" s="1"/>
      <c r="M7" s="4"/>
      <c r="N7" s="4"/>
    </row>
    <row r="8" spans="1:14" x14ac:dyDescent="0.25">
      <c r="A8" s="1"/>
      <c r="B8" s="2"/>
      <c r="C8" s="1"/>
      <c r="D8" s="1"/>
      <c r="E8" s="1"/>
      <c r="F8" s="1"/>
      <c r="G8" s="1"/>
      <c r="H8" s="1"/>
      <c r="I8" s="1"/>
      <c r="J8" s="1"/>
      <c r="K8" s="1"/>
      <c r="L8" s="1"/>
      <c r="M8" s="4"/>
      <c r="N8" s="4"/>
    </row>
    <row r="9" spans="1:14" x14ac:dyDescent="0.25">
      <c r="A9" s="1"/>
      <c r="B9" s="2"/>
      <c r="C9" s="1"/>
      <c r="D9" s="1"/>
      <c r="E9" s="1"/>
      <c r="F9" s="1"/>
      <c r="G9" s="1"/>
      <c r="H9" s="1"/>
      <c r="I9" s="1"/>
      <c r="J9" s="1"/>
      <c r="K9" s="1"/>
      <c r="L9" s="1"/>
      <c r="M9" s="4"/>
      <c r="N9" s="4"/>
    </row>
    <row r="10" spans="1:14" x14ac:dyDescent="0.25">
      <c r="A10" s="1"/>
      <c r="B10" s="2"/>
      <c r="C10" s="1"/>
      <c r="D10" s="1"/>
      <c r="E10" s="1"/>
      <c r="F10" s="1"/>
      <c r="G10" s="1"/>
      <c r="H10" s="1"/>
      <c r="I10" s="1"/>
      <c r="J10" s="1"/>
      <c r="K10" s="1"/>
      <c r="L10" s="1"/>
      <c r="M10" s="4"/>
      <c r="N10" s="4"/>
    </row>
    <row r="11" spans="1:14" x14ac:dyDescent="0.25">
      <c r="A11" s="1"/>
      <c r="B11" s="2"/>
      <c r="C11" s="1"/>
      <c r="D11" s="1"/>
      <c r="E11" s="1"/>
      <c r="F11" s="1"/>
      <c r="G11" s="1"/>
      <c r="H11" s="1"/>
      <c r="I11" s="1"/>
      <c r="J11" s="1"/>
      <c r="K11" s="1"/>
      <c r="L11" s="1"/>
      <c r="M11" s="4"/>
      <c r="N11" s="4"/>
    </row>
    <row r="12" spans="1:14" x14ac:dyDescent="0.25">
      <c r="A12" s="1"/>
      <c r="B12" s="2"/>
      <c r="C12" s="1"/>
      <c r="D12" s="1"/>
      <c r="E12" s="1"/>
      <c r="F12" s="1"/>
      <c r="G12" s="1"/>
      <c r="H12" s="1"/>
      <c r="I12" s="1"/>
      <c r="J12" s="1"/>
      <c r="K12" s="1"/>
      <c r="L12" s="1"/>
      <c r="M12" s="4"/>
      <c r="N12" s="4"/>
    </row>
    <row r="13" spans="1:14" x14ac:dyDescent="0.25">
      <c r="A13" s="1"/>
      <c r="B13" s="2"/>
      <c r="C13" s="1"/>
      <c r="D13" s="1"/>
      <c r="E13" s="1"/>
      <c r="F13" s="1"/>
      <c r="G13" s="1"/>
      <c r="H13" s="1"/>
      <c r="I13" s="1"/>
      <c r="J13" s="1"/>
      <c r="K13" s="1"/>
      <c r="L13" s="1"/>
      <c r="M13" s="4"/>
      <c r="N13" s="4"/>
    </row>
    <row r="14" spans="1:14" x14ac:dyDescent="0.25">
      <c r="A14" s="1"/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4"/>
      <c r="N14" s="4"/>
    </row>
    <row r="15" spans="1:14" x14ac:dyDescent="0.25">
      <c r="A15" s="1"/>
      <c r="B15" s="2"/>
      <c r="C15" s="1"/>
      <c r="D15" s="1"/>
      <c r="E15" s="1"/>
      <c r="F15" s="1"/>
      <c r="G15" s="1"/>
      <c r="H15" s="1"/>
      <c r="I15" s="1"/>
      <c r="J15" s="1"/>
      <c r="K15" s="1"/>
      <c r="L15" s="1"/>
      <c r="M15" s="4"/>
      <c r="N15" s="4"/>
    </row>
    <row r="16" spans="1:14" x14ac:dyDescent="0.25">
      <c r="A16" s="1"/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4"/>
      <c r="N16" s="4"/>
    </row>
    <row r="17" spans="1:14" x14ac:dyDescent="0.25">
      <c r="A17" s="1"/>
      <c r="B17" s="2"/>
      <c r="C17" s="1"/>
      <c r="D17" s="1"/>
      <c r="E17" s="1"/>
      <c r="F17" s="1"/>
      <c r="G17" s="1"/>
      <c r="H17" s="1"/>
      <c r="I17" s="1"/>
      <c r="J17" s="1"/>
      <c r="K17" s="1"/>
      <c r="L17" s="1"/>
      <c r="M17" s="4"/>
      <c r="N17" s="4"/>
    </row>
    <row r="18" spans="1:14" x14ac:dyDescent="0.25">
      <c r="A18" s="1"/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  <c r="M18" s="4"/>
      <c r="N18" s="4"/>
    </row>
    <row r="19" spans="1:14" x14ac:dyDescent="0.25">
      <c r="A19" s="1"/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  <c r="M19" s="4"/>
      <c r="N19" s="4"/>
    </row>
    <row r="20" spans="1:14" x14ac:dyDescent="0.25">
      <c r="A20" s="1"/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4"/>
      <c r="N20" s="4"/>
    </row>
    <row r="21" spans="1:14" x14ac:dyDescent="0.25">
      <c r="A21" s="1"/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4"/>
      <c r="N21" s="4"/>
    </row>
    <row r="22" spans="1:14" x14ac:dyDescent="0.25">
      <c r="A22" s="1"/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4"/>
      <c r="N22" s="4"/>
    </row>
    <row r="23" spans="1:14" x14ac:dyDescent="0.25">
      <c r="A23" s="1"/>
      <c r="B23" s="2"/>
      <c r="C23" s="1"/>
      <c r="D23" s="1"/>
      <c r="E23" s="1"/>
      <c r="F23" s="1"/>
      <c r="G23" s="1"/>
      <c r="H23" s="1"/>
      <c r="I23" s="1"/>
      <c r="J23" s="1"/>
      <c r="K23" s="1"/>
      <c r="L23" s="1"/>
      <c r="M23" s="4"/>
      <c r="N23" s="4"/>
    </row>
    <row r="24" spans="1:14" x14ac:dyDescent="0.25">
      <c r="A24" s="1"/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4"/>
      <c r="N24" s="4"/>
    </row>
    <row r="25" spans="1:14" x14ac:dyDescent="0.25">
      <c r="A25" s="1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4"/>
      <c r="N25" s="4"/>
    </row>
    <row r="26" spans="1:14" x14ac:dyDescent="0.25">
      <c r="A26" s="1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4"/>
      <c r="N26" s="4"/>
    </row>
    <row r="27" spans="1:14" x14ac:dyDescent="0.25">
      <c r="A27" s="1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4"/>
      <c r="N27" s="4"/>
    </row>
    <row r="28" spans="1:14" x14ac:dyDescent="0.25">
      <c r="A28" s="1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4"/>
      <c r="N28" s="4"/>
    </row>
    <row r="29" spans="1:14" x14ac:dyDescent="0.25">
      <c r="A29" s="1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4"/>
      <c r="N29" s="4"/>
    </row>
    <row r="30" spans="1:14" x14ac:dyDescent="0.25">
      <c r="A30" s="1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4"/>
      <c r="N30" s="4"/>
    </row>
    <row r="31" spans="1:14" x14ac:dyDescent="0.25">
      <c r="A31" s="1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4"/>
      <c r="N31" s="4"/>
    </row>
    <row r="32" spans="1:14" x14ac:dyDescent="0.25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4"/>
      <c r="N32" s="4"/>
    </row>
    <row r="33" spans="1:14" x14ac:dyDescent="0.25">
      <c r="A33" s="1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4"/>
      <c r="N33" s="4"/>
    </row>
    <row r="34" spans="1:14" x14ac:dyDescent="0.25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4"/>
      <c r="N34" s="4"/>
    </row>
    <row r="35" spans="1:14" x14ac:dyDescent="0.25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4"/>
      <c r="N35" s="4"/>
    </row>
    <row r="36" spans="1:14" x14ac:dyDescent="0.25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4"/>
      <c r="N36" s="4"/>
    </row>
    <row r="37" spans="1:14" x14ac:dyDescent="0.25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4"/>
      <c r="N37" s="4"/>
    </row>
    <row r="38" spans="1:14" x14ac:dyDescent="0.25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4"/>
      <c r="N38" s="4"/>
    </row>
    <row r="39" spans="1:14" x14ac:dyDescent="0.25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4"/>
      <c r="N39" s="4"/>
    </row>
    <row r="40" spans="1:14" x14ac:dyDescent="0.25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4"/>
      <c r="N40" s="4"/>
    </row>
    <row r="41" spans="1:14" x14ac:dyDescent="0.25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4"/>
      <c r="N41" s="4"/>
    </row>
    <row r="42" spans="1:14" x14ac:dyDescent="0.25">
      <c r="A42" s="1"/>
      <c r="B42" s="2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4"/>
      <c r="N42" s="4"/>
    </row>
    <row r="43" spans="1:14" x14ac:dyDescent="0.25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4"/>
      <c r="N43" s="4"/>
    </row>
    <row r="44" spans="1:14" x14ac:dyDescent="0.25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4"/>
      <c r="N44" s="4"/>
    </row>
    <row r="45" spans="1:14" x14ac:dyDescent="0.25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4"/>
      <c r="N45" s="4"/>
    </row>
    <row r="46" spans="1:14" x14ac:dyDescent="0.25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4"/>
      <c r="N46" s="4"/>
    </row>
    <row r="47" spans="1:14" x14ac:dyDescent="0.25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4"/>
      <c r="N47" s="4"/>
    </row>
    <row r="48" spans="1:14" x14ac:dyDescent="0.25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4"/>
      <c r="N48" s="4"/>
    </row>
    <row r="49" spans="1:14" x14ac:dyDescent="0.25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4"/>
      <c r="N49" s="4"/>
    </row>
    <row r="50" spans="1:14" x14ac:dyDescent="0.25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4"/>
      <c r="N50" s="4"/>
    </row>
    <row r="51" spans="1:14" x14ac:dyDescent="0.25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4"/>
      <c r="N51" s="4"/>
    </row>
    <row r="52" spans="1:14" x14ac:dyDescent="0.25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4"/>
      <c r="N52" s="4"/>
    </row>
    <row r="53" spans="1:14" x14ac:dyDescent="0.25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4"/>
      <c r="N53" s="4"/>
    </row>
    <row r="54" spans="1:14" x14ac:dyDescent="0.25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4"/>
      <c r="N54" s="4"/>
    </row>
    <row r="55" spans="1:14" x14ac:dyDescent="0.25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4"/>
      <c r="N55" s="4"/>
    </row>
    <row r="56" spans="1:14" x14ac:dyDescent="0.25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4"/>
      <c r="N56" s="4"/>
    </row>
    <row r="57" spans="1:14" x14ac:dyDescent="0.25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4"/>
      <c r="N57" s="4"/>
    </row>
    <row r="58" spans="1:14" x14ac:dyDescent="0.25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4"/>
      <c r="N58" s="4"/>
    </row>
    <row r="59" spans="1:14" x14ac:dyDescent="0.25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4"/>
      <c r="N59" s="4"/>
    </row>
    <row r="60" spans="1:14" x14ac:dyDescent="0.25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4"/>
      <c r="N60" s="4"/>
    </row>
    <row r="61" spans="1:14" x14ac:dyDescent="0.25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4"/>
      <c r="N61" s="4"/>
    </row>
    <row r="62" spans="1:14" x14ac:dyDescent="0.25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4"/>
      <c r="N62" s="4"/>
    </row>
    <row r="63" spans="1:14" x14ac:dyDescent="0.25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4"/>
      <c r="N63" s="4"/>
    </row>
    <row r="64" spans="1:14" x14ac:dyDescent="0.25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4"/>
      <c r="N64" s="4"/>
    </row>
    <row r="65" spans="1:14" x14ac:dyDescent="0.25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4"/>
      <c r="N65" s="4"/>
    </row>
    <row r="66" spans="1:14" x14ac:dyDescent="0.25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4"/>
      <c r="N66" s="4"/>
    </row>
    <row r="67" spans="1:14" x14ac:dyDescent="0.25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4"/>
      <c r="N67" s="4"/>
    </row>
    <row r="68" spans="1:14" x14ac:dyDescent="0.25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4"/>
      <c r="N68" s="4"/>
    </row>
    <row r="69" spans="1:14" x14ac:dyDescent="0.25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4"/>
      <c r="N69" s="4"/>
    </row>
    <row r="70" spans="1:14" x14ac:dyDescent="0.25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4"/>
      <c r="N70" s="4"/>
    </row>
    <row r="71" spans="1:14" x14ac:dyDescent="0.25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4"/>
      <c r="N71" s="4"/>
    </row>
    <row r="72" spans="1:14" x14ac:dyDescent="0.25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4"/>
      <c r="N72" s="4"/>
    </row>
    <row r="73" spans="1:14" x14ac:dyDescent="0.25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4"/>
      <c r="N73" s="4"/>
    </row>
    <row r="74" spans="1:14" x14ac:dyDescent="0.25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4"/>
      <c r="N74" s="4"/>
    </row>
    <row r="75" spans="1:14" x14ac:dyDescent="0.25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4"/>
      <c r="N75" s="4"/>
    </row>
    <row r="76" spans="1:14" x14ac:dyDescent="0.25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4"/>
      <c r="N76" s="4"/>
    </row>
    <row r="77" spans="1:14" x14ac:dyDescent="0.25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4"/>
      <c r="N77" s="4"/>
    </row>
    <row r="78" spans="1:14" x14ac:dyDescent="0.25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4"/>
      <c r="N78" s="4"/>
    </row>
    <row r="79" spans="1:14" x14ac:dyDescent="0.25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4"/>
      <c r="N79" s="4"/>
    </row>
    <row r="80" spans="1:14" x14ac:dyDescent="0.25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4"/>
      <c r="N80" s="4"/>
    </row>
    <row r="81" spans="1:14" x14ac:dyDescent="0.25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4"/>
      <c r="N81" s="4"/>
    </row>
    <row r="82" spans="1:14" x14ac:dyDescent="0.25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4"/>
      <c r="N82" s="4"/>
    </row>
    <row r="83" spans="1:14" x14ac:dyDescent="0.25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4"/>
      <c r="N83" s="4"/>
    </row>
    <row r="84" spans="1:14" x14ac:dyDescent="0.25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4"/>
      <c r="N84" s="4"/>
    </row>
    <row r="85" spans="1:14" x14ac:dyDescent="0.25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4"/>
      <c r="N85" s="4"/>
    </row>
    <row r="86" spans="1:14" x14ac:dyDescent="0.25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4"/>
      <c r="N86" s="4"/>
    </row>
    <row r="87" spans="1:14" x14ac:dyDescent="0.25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4"/>
      <c r="N87" s="4"/>
    </row>
    <row r="88" spans="1:14" x14ac:dyDescent="0.25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4"/>
      <c r="N88" s="4"/>
    </row>
    <row r="89" spans="1:14" x14ac:dyDescent="0.25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4"/>
      <c r="N89" s="4"/>
    </row>
    <row r="90" spans="1:14" x14ac:dyDescent="0.25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4"/>
      <c r="N90" s="4"/>
    </row>
    <row r="91" spans="1:14" x14ac:dyDescent="0.25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4"/>
      <c r="N91" s="4"/>
    </row>
    <row r="92" spans="1:14" x14ac:dyDescent="0.25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4"/>
      <c r="N92" s="4"/>
    </row>
    <row r="93" spans="1:14" x14ac:dyDescent="0.25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4"/>
      <c r="N93" s="4"/>
    </row>
    <row r="94" spans="1:14" x14ac:dyDescent="0.25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4"/>
      <c r="N94" s="4"/>
    </row>
    <row r="95" spans="1:14" x14ac:dyDescent="0.25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4"/>
      <c r="N95" s="4"/>
    </row>
    <row r="96" spans="1:14" x14ac:dyDescent="0.25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4"/>
      <c r="N96" s="4"/>
    </row>
    <row r="97" spans="1:14" x14ac:dyDescent="0.25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4"/>
      <c r="N97" s="4"/>
    </row>
    <row r="98" spans="1:14" x14ac:dyDescent="0.25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4"/>
      <c r="N98" s="4"/>
    </row>
    <row r="99" spans="1:14" x14ac:dyDescent="0.25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4"/>
      <c r="N99" s="4"/>
    </row>
    <row r="100" spans="1:14" x14ac:dyDescent="0.25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4"/>
      <c r="N100" s="4"/>
    </row>
    <row r="101" spans="1:14" x14ac:dyDescent="0.25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4"/>
      <c r="N101" s="4"/>
    </row>
    <row r="102" spans="1:14" x14ac:dyDescent="0.25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4"/>
      <c r="N102" s="4"/>
    </row>
    <row r="103" spans="1:14" x14ac:dyDescent="0.25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4"/>
      <c r="N103" s="4"/>
    </row>
    <row r="104" spans="1:14" x14ac:dyDescent="0.25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4"/>
      <c r="N104" s="4"/>
    </row>
    <row r="105" spans="1:14" x14ac:dyDescent="0.25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4"/>
      <c r="N105" s="4"/>
    </row>
    <row r="106" spans="1:14" x14ac:dyDescent="0.25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4"/>
      <c r="N106" s="4"/>
    </row>
    <row r="107" spans="1:14" x14ac:dyDescent="0.25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4"/>
      <c r="N107" s="4"/>
    </row>
    <row r="108" spans="1:14" x14ac:dyDescent="0.25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4"/>
      <c r="N108" s="4"/>
    </row>
    <row r="109" spans="1:14" x14ac:dyDescent="0.25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4"/>
      <c r="N109" s="4"/>
    </row>
    <row r="110" spans="1:14" x14ac:dyDescent="0.25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4"/>
      <c r="N110" s="4"/>
    </row>
    <row r="111" spans="1:14" x14ac:dyDescent="0.25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4"/>
      <c r="N111" s="4"/>
    </row>
    <row r="112" spans="1:14" x14ac:dyDescent="0.25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4"/>
      <c r="N112" s="4"/>
    </row>
    <row r="113" spans="1:14" x14ac:dyDescent="0.25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4"/>
      <c r="N113" s="4"/>
    </row>
    <row r="114" spans="1:14" x14ac:dyDescent="0.25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4"/>
      <c r="N114" s="4"/>
    </row>
    <row r="115" spans="1:14" x14ac:dyDescent="0.25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4"/>
      <c r="N115" s="4"/>
    </row>
    <row r="116" spans="1:14" x14ac:dyDescent="0.25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4"/>
      <c r="N116" s="4"/>
    </row>
    <row r="117" spans="1:14" x14ac:dyDescent="0.25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4"/>
      <c r="N117" s="4"/>
    </row>
    <row r="118" spans="1:14" x14ac:dyDescent="0.25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4"/>
      <c r="N118" s="4"/>
    </row>
    <row r="119" spans="1:14" x14ac:dyDescent="0.25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4"/>
      <c r="N119" s="4"/>
    </row>
    <row r="120" spans="1:14" x14ac:dyDescent="0.25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4"/>
      <c r="N120" s="4"/>
    </row>
    <row r="121" spans="1:14" x14ac:dyDescent="0.25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4"/>
      <c r="N121" s="4"/>
    </row>
    <row r="122" spans="1:14" x14ac:dyDescent="0.25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4"/>
      <c r="N122" s="4"/>
    </row>
    <row r="123" spans="1:14" x14ac:dyDescent="0.25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4"/>
      <c r="N123" s="4"/>
    </row>
    <row r="124" spans="1:14" x14ac:dyDescent="0.25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4"/>
      <c r="N124" s="4"/>
    </row>
    <row r="125" spans="1:14" x14ac:dyDescent="0.25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4"/>
      <c r="N125" s="4"/>
    </row>
    <row r="126" spans="1:14" x14ac:dyDescent="0.25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4"/>
      <c r="N126" s="4"/>
    </row>
    <row r="127" spans="1:14" x14ac:dyDescent="0.25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4"/>
      <c r="N127" s="4"/>
    </row>
    <row r="128" spans="1:14" x14ac:dyDescent="0.25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4"/>
      <c r="N128" s="4"/>
    </row>
    <row r="129" spans="1:14" x14ac:dyDescent="0.25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4"/>
      <c r="N129" s="4"/>
    </row>
    <row r="130" spans="1:14" x14ac:dyDescent="0.25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4"/>
      <c r="N130" s="4"/>
    </row>
    <row r="131" spans="1:14" x14ac:dyDescent="0.25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4"/>
      <c r="N131" s="4"/>
    </row>
    <row r="132" spans="1:14" x14ac:dyDescent="0.25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4"/>
      <c r="N132" s="4"/>
    </row>
    <row r="133" spans="1:14" x14ac:dyDescent="0.25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4"/>
      <c r="N133" s="4"/>
    </row>
    <row r="134" spans="1:14" x14ac:dyDescent="0.25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4"/>
      <c r="N134" s="4"/>
    </row>
    <row r="135" spans="1:14" x14ac:dyDescent="0.25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4"/>
      <c r="N135" s="4"/>
    </row>
    <row r="136" spans="1:14" x14ac:dyDescent="0.25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4"/>
      <c r="N136" s="4"/>
    </row>
    <row r="137" spans="1:14" x14ac:dyDescent="0.25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4"/>
      <c r="N137" s="4"/>
    </row>
    <row r="138" spans="1:14" x14ac:dyDescent="0.25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4"/>
      <c r="N138" s="4"/>
    </row>
    <row r="139" spans="1:14" x14ac:dyDescent="0.25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4"/>
      <c r="N139" s="4"/>
    </row>
    <row r="140" spans="1:14" x14ac:dyDescent="0.25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4"/>
      <c r="N140" s="4"/>
    </row>
    <row r="141" spans="1:14" x14ac:dyDescent="0.25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4"/>
      <c r="N141" s="4"/>
    </row>
    <row r="142" spans="1:14" x14ac:dyDescent="0.25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4"/>
      <c r="N142" s="4"/>
    </row>
    <row r="143" spans="1:14" x14ac:dyDescent="0.25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4"/>
      <c r="N143" s="4"/>
    </row>
    <row r="144" spans="1:14" x14ac:dyDescent="0.25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4"/>
      <c r="N144" s="4"/>
    </row>
    <row r="145" spans="1:15" x14ac:dyDescent="0.25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4"/>
      <c r="N145" s="4"/>
    </row>
    <row r="146" spans="1:15" x14ac:dyDescent="0.25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4"/>
      <c r="N146" s="4"/>
    </row>
    <row r="147" spans="1:15" x14ac:dyDescent="0.25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4"/>
      <c r="N147" s="4"/>
    </row>
    <row r="148" spans="1:15" x14ac:dyDescent="0.25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4"/>
      <c r="N148" s="4"/>
    </row>
    <row r="149" spans="1:15" x14ac:dyDescent="0.25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4"/>
      <c r="N149" s="4"/>
    </row>
    <row r="150" spans="1:15" x14ac:dyDescent="0.25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4"/>
      <c r="N150" s="4"/>
    </row>
    <row r="151" spans="1:15" x14ac:dyDescent="0.25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4"/>
      <c r="N151" s="4"/>
    </row>
    <row r="152" spans="1:15" x14ac:dyDescent="0.25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4"/>
      <c r="N152" s="4"/>
    </row>
    <row r="153" spans="1:15" ht="24.6" x14ac:dyDescent="0.7">
      <c r="A153" s="154" t="s">
        <v>21</v>
      </c>
      <c r="B153" s="154"/>
      <c r="C153" s="154"/>
      <c r="D153" s="154"/>
      <c r="E153" s="154"/>
      <c r="F153" s="154"/>
      <c r="G153" s="154"/>
      <c r="H153" s="154"/>
      <c r="I153" s="155" t="s">
        <v>22</v>
      </c>
      <c r="J153" s="155"/>
      <c r="K153" s="155"/>
      <c r="L153" s="155"/>
      <c r="M153" s="155"/>
      <c r="N153" s="6"/>
      <c r="O153" s="7" t="s">
        <v>23</v>
      </c>
    </row>
    <row r="154" spans="1:15" ht="24.6" x14ac:dyDescent="0.7">
      <c r="A154" s="156" t="s">
        <v>24</v>
      </c>
      <c r="B154" s="156"/>
      <c r="C154" s="156"/>
      <c r="D154" s="156"/>
      <c r="E154" s="156"/>
      <c r="F154" s="156"/>
      <c r="G154" s="156"/>
      <c r="H154" s="156"/>
      <c r="I154" s="8">
        <v>5</v>
      </c>
      <c r="J154" s="8">
        <v>4</v>
      </c>
      <c r="K154" s="8">
        <v>3</v>
      </c>
      <c r="L154" s="8">
        <v>2</v>
      </c>
      <c r="M154" s="8">
        <v>1</v>
      </c>
      <c r="N154" s="6"/>
      <c r="O154" s="9">
        <v>6</v>
      </c>
    </row>
    <row r="155" spans="1:15" ht="24.6" x14ac:dyDescent="0.7">
      <c r="A155" s="157" t="s">
        <v>25</v>
      </c>
      <c r="B155" s="158"/>
      <c r="C155" s="158"/>
      <c r="D155" s="158"/>
      <c r="E155" s="158"/>
      <c r="F155" s="158"/>
      <c r="G155" s="158"/>
      <c r="H155" s="158"/>
      <c r="I155" s="10"/>
      <c r="J155" s="10"/>
      <c r="K155" s="10"/>
      <c r="L155" s="10"/>
      <c r="M155" s="11"/>
      <c r="N155" s="6"/>
      <c r="O155" s="9"/>
    </row>
    <row r="156" spans="1:15" ht="24.6" x14ac:dyDescent="0.7">
      <c r="A156" s="12"/>
      <c r="B156" s="13" t="s">
        <v>26</v>
      </c>
      <c r="C156" s="13"/>
      <c r="D156" s="13"/>
      <c r="E156" s="13"/>
      <c r="F156" s="13"/>
      <c r="G156" s="13"/>
      <c r="H156" s="13"/>
      <c r="I156" s="14" t="e">
        <f>C171*100/C177</f>
        <v>#DIV/0!</v>
      </c>
      <c r="J156" s="14" t="e">
        <f>C172*100/C177</f>
        <v>#DIV/0!</v>
      </c>
      <c r="K156" s="14" t="e">
        <f>C173*100/C177</f>
        <v>#DIV/0!</v>
      </c>
      <c r="L156" s="15" t="e">
        <f>C174*100/C177</f>
        <v>#DIV/0!</v>
      </c>
      <c r="M156" s="15" t="e">
        <f>C175*100/C177</f>
        <v>#DIV/0!</v>
      </c>
      <c r="N156" s="16" t="e">
        <f>SUM(I156:M156)</f>
        <v>#DIV/0!</v>
      </c>
      <c r="O156" s="17" t="e">
        <f>D176</f>
        <v>#DIV/0!</v>
      </c>
    </row>
    <row r="157" spans="1:15" ht="24.6" x14ac:dyDescent="0.7">
      <c r="A157" s="12"/>
      <c r="B157" s="13" t="s">
        <v>27</v>
      </c>
      <c r="C157" s="13"/>
      <c r="D157" s="13"/>
      <c r="E157" s="13"/>
      <c r="F157" s="13"/>
      <c r="G157" s="13"/>
      <c r="H157" s="13"/>
      <c r="I157" s="14" t="e">
        <f>E171*100/C177</f>
        <v>#DIV/0!</v>
      </c>
      <c r="J157" s="14" t="e">
        <f>E172*100/C177</f>
        <v>#DIV/0!</v>
      </c>
      <c r="K157" s="14" t="e">
        <f>E173*100/C177</f>
        <v>#DIV/0!</v>
      </c>
      <c r="L157" s="15" t="e">
        <f>E174*100/C177</f>
        <v>#DIV/0!</v>
      </c>
      <c r="M157" s="15" t="e">
        <f>E175*100/C177</f>
        <v>#DIV/0!</v>
      </c>
      <c r="N157" s="16" t="e">
        <f>SUM(I157:M157)</f>
        <v>#DIV/0!</v>
      </c>
      <c r="O157" s="17" t="e">
        <f>F176</f>
        <v>#DIV/0!</v>
      </c>
    </row>
    <row r="158" spans="1:15" ht="24.6" x14ac:dyDescent="0.7">
      <c r="A158" s="12"/>
      <c r="B158" s="13" t="s">
        <v>28</v>
      </c>
      <c r="C158" s="13"/>
      <c r="D158" s="13"/>
      <c r="E158" s="13"/>
      <c r="F158" s="13"/>
      <c r="G158" s="13"/>
      <c r="H158" s="13"/>
      <c r="I158" s="14" t="e">
        <f>G171*100/C177</f>
        <v>#DIV/0!</v>
      </c>
      <c r="J158" s="14" t="e">
        <f>G172*100/C177</f>
        <v>#DIV/0!</v>
      </c>
      <c r="K158" s="14" t="e">
        <f>G173*100/C177</f>
        <v>#DIV/0!</v>
      </c>
      <c r="L158" s="15" t="e">
        <f>G174*100/C177</f>
        <v>#DIV/0!</v>
      </c>
      <c r="M158" s="15" t="e">
        <f>G175*100/C177</f>
        <v>#DIV/0!</v>
      </c>
      <c r="N158" s="16" t="e">
        <f>SUM(I158:M158)</f>
        <v>#DIV/0!</v>
      </c>
      <c r="O158" s="17" t="e">
        <f>H176</f>
        <v>#DIV/0!</v>
      </c>
    </row>
    <row r="159" spans="1:15" ht="24.6" x14ac:dyDescent="0.7">
      <c r="A159" s="157" t="s">
        <v>29</v>
      </c>
      <c r="B159" s="158"/>
      <c r="C159" s="158"/>
      <c r="D159" s="158"/>
      <c r="E159" s="158"/>
      <c r="F159" s="158"/>
      <c r="G159" s="158"/>
      <c r="H159" s="158"/>
      <c r="I159" s="10"/>
      <c r="J159" s="10"/>
      <c r="K159" s="10"/>
      <c r="L159" s="10"/>
      <c r="M159" s="11"/>
      <c r="N159" s="16"/>
      <c r="O159" s="17"/>
    </row>
    <row r="160" spans="1:15" ht="24.6" x14ac:dyDescent="0.7">
      <c r="A160" s="12"/>
      <c r="B160" s="13" t="s">
        <v>30</v>
      </c>
      <c r="C160" s="13"/>
      <c r="D160" s="13"/>
      <c r="E160" s="13"/>
      <c r="F160" s="13"/>
      <c r="G160" s="13"/>
      <c r="H160" s="13"/>
      <c r="I160" s="14" t="e">
        <f>I171*100/I177</f>
        <v>#DIV/0!</v>
      </c>
      <c r="J160" s="14" t="e">
        <f>I172*100/I177</f>
        <v>#DIV/0!</v>
      </c>
      <c r="K160" s="14" t="e">
        <f>I173*100/I177</f>
        <v>#DIV/0!</v>
      </c>
      <c r="L160" s="14" t="e">
        <f>I174*100/I177</f>
        <v>#DIV/0!</v>
      </c>
      <c r="M160" s="14" t="e">
        <f>I175*100/I177</f>
        <v>#DIV/0!</v>
      </c>
      <c r="N160" s="16" t="e">
        <f>SUM(I160:M160)</f>
        <v>#DIV/0!</v>
      </c>
      <c r="O160" s="17" t="e">
        <f>J176</f>
        <v>#DIV/0!</v>
      </c>
    </row>
    <row r="161" spans="1:22" ht="24.6" x14ac:dyDescent="0.7">
      <c r="A161" s="12"/>
      <c r="B161" s="13" t="s">
        <v>31</v>
      </c>
      <c r="C161" s="13"/>
      <c r="D161" s="13"/>
      <c r="E161" s="13"/>
      <c r="F161" s="13"/>
      <c r="G161" s="13"/>
      <c r="H161" s="13"/>
      <c r="I161" s="14" t="e">
        <f>K171*100/K177</f>
        <v>#DIV/0!</v>
      </c>
      <c r="J161" s="14" t="e">
        <f>K172*100/K177</f>
        <v>#DIV/0!</v>
      </c>
      <c r="K161" s="14" t="e">
        <f>K173*100/K177</f>
        <v>#DIV/0!</v>
      </c>
      <c r="L161" s="14" t="e">
        <f>K174*100/K177</f>
        <v>#DIV/0!</v>
      </c>
      <c r="M161" s="14" t="e">
        <f>K175*100/K177</f>
        <v>#DIV/0!</v>
      </c>
      <c r="N161" s="16" t="e">
        <f>SUM(I161:M161)</f>
        <v>#DIV/0!</v>
      </c>
      <c r="O161" s="17" t="e">
        <f>L176</f>
        <v>#DIV/0!</v>
      </c>
    </row>
    <row r="162" spans="1:22" ht="24.6" x14ac:dyDescent="0.7">
      <c r="A162" s="12"/>
      <c r="B162" s="13" t="s">
        <v>32</v>
      </c>
      <c r="C162" s="13"/>
      <c r="D162" s="13"/>
      <c r="E162" s="13"/>
      <c r="F162" s="13"/>
      <c r="G162" s="13"/>
      <c r="H162" s="13"/>
      <c r="I162" s="14" t="e">
        <f>M171*100/M177</f>
        <v>#DIV/0!</v>
      </c>
      <c r="J162" s="14" t="e">
        <f>M172*100/M177</f>
        <v>#DIV/0!</v>
      </c>
      <c r="K162" s="14" t="e">
        <f>M173*100/M177</f>
        <v>#DIV/0!</v>
      </c>
      <c r="L162" s="14" t="e">
        <f>M174*100/M177</f>
        <v>#DIV/0!</v>
      </c>
      <c r="M162" s="14" t="e">
        <f>M175*100/M177</f>
        <v>#DIV/0!</v>
      </c>
      <c r="N162" s="16" t="e">
        <f>SUM(I162:M162)</f>
        <v>#DIV/0!</v>
      </c>
      <c r="O162" s="17" t="e">
        <f>N176</f>
        <v>#DIV/0!</v>
      </c>
    </row>
    <row r="163" spans="1:22" ht="24.6" x14ac:dyDescent="0.7">
      <c r="A163" s="157" t="s">
        <v>33</v>
      </c>
      <c r="B163" s="158"/>
      <c r="C163" s="158"/>
      <c r="D163" s="158"/>
      <c r="E163" s="158"/>
      <c r="F163" s="158"/>
      <c r="G163" s="158"/>
      <c r="H163" s="158"/>
      <c r="I163" s="10"/>
      <c r="J163" s="10"/>
      <c r="K163" s="10"/>
      <c r="L163" s="10"/>
      <c r="M163" s="11"/>
      <c r="N163" s="16"/>
      <c r="O163" s="17"/>
    </row>
    <row r="164" spans="1:22" ht="24.6" x14ac:dyDescent="0.7">
      <c r="A164" s="12"/>
      <c r="B164" s="13" t="s">
        <v>34</v>
      </c>
      <c r="C164" s="13"/>
      <c r="D164" s="13"/>
      <c r="E164" s="13"/>
      <c r="F164" s="13"/>
      <c r="G164" s="13"/>
      <c r="H164" s="13"/>
      <c r="I164" s="14" t="e">
        <f>O171*100/O177</f>
        <v>#DIV/0!</v>
      </c>
      <c r="J164" s="14" t="e">
        <f>O172*100/O177</f>
        <v>#DIV/0!</v>
      </c>
      <c r="K164" s="14" t="e">
        <f>O173*100/O177</f>
        <v>#DIV/0!</v>
      </c>
      <c r="L164" s="14" t="e">
        <f>O174*100/O177</f>
        <v>#DIV/0!</v>
      </c>
      <c r="M164" s="14" t="e">
        <f>O175*100/O177</f>
        <v>#DIV/0!</v>
      </c>
      <c r="N164" s="16" t="e">
        <f>SUM(I164:M164)</f>
        <v>#DIV/0!</v>
      </c>
      <c r="O164" s="17" t="e">
        <f>P176</f>
        <v>#DIV/0!</v>
      </c>
    </row>
    <row r="165" spans="1:22" ht="24.6" x14ac:dyDescent="0.7">
      <c r="A165" s="12"/>
      <c r="B165" s="13" t="s">
        <v>35</v>
      </c>
      <c r="C165" s="13"/>
      <c r="D165" s="13"/>
      <c r="E165" s="13"/>
      <c r="F165" s="13"/>
      <c r="G165" s="13"/>
      <c r="H165" s="13"/>
      <c r="I165" s="14" t="e">
        <f>Q171*100/Q177</f>
        <v>#DIV/0!</v>
      </c>
      <c r="J165" s="14" t="e">
        <f>Q172*100/Q177</f>
        <v>#DIV/0!</v>
      </c>
      <c r="K165" s="14" t="e">
        <f>Q173*100/Q177</f>
        <v>#DIV/0!</v>
      </c>
      <c r="L165" s="14" t="e">
        <f>Q174*100/Q177</f>
        <v>#DIV/0!</v>
      </c>
      <c r="M165" s="14" t="e">
        <f>Q175*100/Q177</f>
        <v>#DIV/0!</v>
      </c>
      <c r="N165" s="16" t="e">
        <f>SUM(I165:M165)</f>
        <v>#DIV/0!</v>
      </c>
      <c r="O165" s="17" t="e">
        <f>R176</f>
        <v>#DIV/0!</v>
      </c>
    </row>
    <row r="166" spans="1:22" ht="24.6" x14ac:dyDescent="0.7">
      <c r="A166" s="12"/>
      <c r="B166" s="13" t="s">
        <v>36</v>
      </c>
      <c r="C166" s="13"/>
      <c r="D166" s="13"/>
      <c r="E166" s="13"/>
      <c r="F166" s="13"/>
      <c r="G166" s="13"/>
      <c r="H166" s="13"/>
      <c r="I166" s="14" t="e">
        <f>S171*100/S177</f>
        <v>#DIV/0!</v>
      </c>
      <c r="J166" s="14" t="e">
        <f>S172*100/S177</f>
        <v>#DIV/0!</v>
      </c>
      <c r="K166" s="14" t="e">
        <f>S173*100/S177</f>
        <v>#DIV/0!</v>
      </c>
      <c r="L166" s="14" t="e">
        <f>S174*100/S177</f>
        <v>#DIV/0!</v>
      </c>
      <c r="M166" s="14" t="e">
        <f>S175*100/S177</f>
        <v>#DIV/0!</v>
      </c>
      <c r="N166" s="16" t="e">
        <f>SUM(I166:M166)</f>
        <v>#DIV/0!</v>
      </c>
      <c r="O166" s="17" t="e">
        <f>T176</f>
        <v>#DIV/0!</v>
      </c>
    </row>
    <row r="167" spans="1:22" ht="24.6" x14ac:dyDescent="0.7">
      <c r="A167" s="159" t="s">
        <v>37</v>
      </c>
      <c r="B167" s="160"/>
      <c r="C167" s="160"/>
      <c r="D167" s="160"/>
      <c r="E167" s="160"/>
      <c r="F167" s="160"/>
      <c r="G167" s="160"/>
      <c r="H167" s="160"/>
      <c r="I167" s="14" t="e">
        <f>U171*100/U177</f>
        <v>#DIV/0!</v>
      </c>
      <c r="J167" s="14" t="e">
        <f>U172*100/U177</f>
        <v>#DIV/0!</v>
      </c>
      <c r="K167" s="14" t="e">
        <f>U173*100/U177</f>
        <v>#DIV/0!</v>
      </c>
      <c r="L167" s="14" t="e">
        <f>U174*100/U177</f>
        <v>#DIV/0!</v>
      </c>
      <c r="M167" s="14" t="e">
        <f>U175*100/U177</f>
        <v>#DIV/0!</v>
      </c>
      <c r="N167" s="16" t="e">
        <f>SUM(I167:M167)</f>
        <v>#DIV/0!</v>
      </c>
      <c r="O167" s="17" t="e">
        <f>V176</f>
        <v>#DIV/0!</v>
      </c>
    </row>
    <row r="169" spans="1:22" ht="24.6" x14ac:dyDescent="0.25">
      <c r="A169" s="166" t="s">
        <v>38</v>
      </c>
      <c r="B169" s="147" t="s">
        <v>39</v>
      </c>
      <c r="C169" s="149" t="s">
        <v>40</v>
      </c>
      <c r="D169" s="149"/>
      <c r="E169" s="149"/>
      <c r="F169" s="149"/>
      <c r="G169" s="149"/>
      <c r="H169" s="149"/>
      <c r="I169" s="149" t="s">
        <v>16</v>
      </c>
      <c r="J169" s="149"/>
      <c r="K169" s="149"/>
      <c r="L169" s="149"/>
      <c r="M169" s="149"/>
      <c r="N169" s="149"/>
      <c r="O169" s="149" t="s">
        <v>17</v>
      </c>
      <c r="P169" s="149"/>
      <c r="Q169" s="149"/>
      <c r="R169" s="149"/>
      <c r="S169" s="149"/>
      <c r="T169" s="149"/>
      <c r="U169" s="149" t="s">
        <v>18</v>
      </c>
      <c r="V169" s="149"/>
    </row>
    <row r="170" spans="1:22" ht="24.6" x14ac:dyDescent="0.25">
      <c r="A170" s="167"/>
      <c r="B170" s="148"/>
      <c r="C170" s="149">
        <v>1.1000000000000001</v>
      </c>
      <c r="D170" s="149"/>
      <c r="E170" s="149">
        <v>1.2</v>
      </c>
      <c r="F170" s="149"/>
      <c r="G170" s="149">
        <v>1.3</v>
      </c>
      <c r="H170" s="149">
        <v>2.1</v>
      </c>
      <c r="I170" s="149">
        <v>2.1</v>
      </c>
      <c r="J170" s="149">
        <v>2.2000000000000002</v>
      </c>
      <c r="K170" s="149">
        <v>2.2000000000000002</v>
      </c>
      <c r="L170" s="149">
        <v>2.2999999999999998</v>
      </c>
      <c r="M170" s="149">
        <v>2.2999999999999998</v>
      </c>
      <c r="N170" s="149"/>
      <c r="O170" s="149">
        <v>3.1</v>
      </c>
      <c r="P170" s="149"/>
      <c r="Q170" s="149">
        <v>3.2</v>
      </c>
      <c r="R170" s="149"/>
      <c r="S170" s="149">
        <v>3.3</v>
      </c>
      <c r="T170" s="149"/>
      <c r="U170" s="149"/>
      <c r="V170" s="149"/>
    </row>
    <row r="171" spans="1:22" ht="24.6" x14ac:dyDescent="0.7">
      <c r="A171" s="19">
        <v>5</v>
      </c>
      <c r="B171" s="19">
        <v>100</v>
      </c>
      <c r="C171" s="20">
        <f>COUNTIF(C4:C152,5)</f>
        <v>0</v>
      </c>
      <c r="D171" s="21">
        <f>C171*100</f>
        <v>0</v>
      </c>
      <c r="E171" s="20">
        <f>COUNTIF(D4:D152,5)</f>
        <v>0</v>
      </c>
      <c r="F171" s="21">
        <f>E171*100</f>
        <v>0</v>
      </c>
      <c r="G171" s="20">
        <f>COUNTIF(E4:E152,5)</f>
        <v>0</v>
      </c>
      <c r="H171" s="21">
        <f>G171*100</f>
        <v>0</v>
      </c>
      <c r="I171" s="20">
        <f>COUNTIF(F4:F152,5)</f>
        <v>0</v>
      </c>
      <c r="J171" s="21">
        <f>I171*100</f>
        <v>0</v>
      </c>
      <c r="K171" s="20">
        <f>COUNTIF(G4:G152,5)</f>
        <v>0</v>
      </c>
      <c r="L171" s="22">
        <f>K171*100</f>
        <v>0</v>
      </c>
      <c r="M171" s="20">
        <f>COUNTIF(H4:H152,5)</f>
        <v>0</v>
      </c>
      <c r="N171" s="21">
        <f>M171*100</f>
        <v>0</v>
      </c>
      <c r="O171" s="20">
        <f>COUNTIF(I4:I152,5)</f>
        <v>0</v>
      </c>
      <c r="P171" s="21">
        <f>O171*100</f>
        <v>0</v>
      </c>
      <c r="Q171" s="20">
        <f>COUNTIF(J4:J152,5)</f>
        <v>0</v>
      </c>
      <c r="R171" s="21">
        <f>Q171*100</f>
        <v>0</v>
      </c>
      <c r="S171" s="20">
        <f>COUNTIF(K4:K152,5)</f>
        <v>0</v>
      </c>
      <c r="T171" s="21">
        <f>S171*100</f>
        <v>0</v>
      </c>
      <c r="U171" s="20">
        <f>COUNTIF(L4:L152,5)</f>
        <v>0</v>
      </c>
      <c r="V171" s="21">
        <f>U171*100</f>
        <v>0</v>
      </c>
    </row>
    <row r="172" spans="1:22" ht="24.6" x14ac:dyDescent="0.7">
      <c r="A172" s="19">
        <v>4</v>
      </c>
      <c r="B172" s="19">
        <v>80</v>
      </c>
      <c r="C172" s="20">
        <f>COUNTIF(C4:C152,4)</f>
        <v>0</v>
      </c>
      <c r="D172" s="21">
        <f>C172*80</f>
        <v>0</v>
      </c>
      <c r="E172" s="20">
        <f>COUNTIF(D4:D152,4)</f>
        <v>0</v>
      </c>
      <c r="F172" s="21">
        <f>E172*80</f>
        <v>0</v>
      </c>
      <c r="G172" s="20">
        <f>COUNTIF(E4:E152,4)</f>
        <v>0</v>
      </c>
      <c r="H172" s="21">
        <f>G172*80</f>
        <v>0</v>
      </c>
      <c r="I172" s="20">
        <f>COUNTIF(F4:F152,4)</f>
        <v>0</v>
      </c>
      <c r="J172" s="21">
        <f>I172*80</f>
        <v>0</v>
      </c>
      <c r="K172" s="20">
        <f>COUNTIF(G4:G152,4)</f>
        <v>0</v>
      </c>
      <c r="L172" s="22">
        <f>K172*80</f>
        <v>0</v>
      </c>
      <c r="M172" s="20">
        <f>COUNTIF(H4:H152,4)</f>
        <v>0</v>
      </c>
      <c r="N172" s="21">
        <f>M172*80</f>
        <v>0</v>
      </c>
      <c r="O172" s="20">
        <f>COUNTIF(I4:I152,4)</f>
        <v>0</v>
      </c>
      <c r="P172" s="21">
        <f>O172*80</f>
        <v>0</v>
      </c>
      <c r="Q172" s="20">
        <f>COUNTIF(J4:J152,4)</f>
        <v>0</v>
      </c>
      <c r="R172" s="21">
        <f>Q172*80</f>
        <v>0</v>
      </c>
      <c r="S172" s="20">
        <f>COUNTIF(K4:K152,4)</f>
        <v>0</v>
      </c>
      <c r="T172" s="21">
        <f>S172*80</f>
        <v>0</v>
      </c>
      <c r="U172" s="20">
        <f>COUNTIF(L4:L152,4)</f>
        <v>0</v>
      </c>
      <c r="V172" s="21">
        <f>U172*80</f>
        <v>0</v>
      </c>
    </row>
    <row r="173" spans="1:22" ht="24.6" x14ac:dyDescent="0.7">
      <c r="A173" s="19">
        <v>3</v>
      </c>
      <c r="B173" s="19">
        <v>60</v>
      </c>
      <c r="C173" s="20">
        <f>COUNTIF(C4:C152,3)</f>
        <v>0</v>
      </c>
      <c r="D173" s="21">
        <f>C173*60</f>
        <v>0</v>
      </c>
      <c r="E173" s="20">
        <f>COUNTIF(D4:D152,3)</f>
        <v>0</v>
      </c>
      <c r="F173" s="21">
        <f>E173*60</f>
        <v>0</v>
      </c>
      <c r="G173" s="20">
        <f>COUNTIF(E4:E152,3)</f>
        <v>0</v>
      </c>
      <c r="H173" s="21">
        <f>G173*60</f>
        <v>0</v>
      </c>
      <c r="I173" s="20">
        <f>COUNTIF(F4:F152,3)</f>
        <v>0</v>
      </c>
      <c r="J173" s="21">
        <f>I173*60</f>
        <v>0</v>
      </c>
      <c r="K173" s="20">
        <f>COUNTIF(G4:G152,3)</f>
        <v>0</v>
      </c>
      <c r="L173" s="22">
        <f>K173*60</f>
        <v>0</v>
      </c>
      <c r="M173" s="20">
        <f>COUNTIF(H4:H152,3)</f>
        <v>0</v>
      </c>
      <c r="N173" s="21">
        <f>M173*60</f>
        <v>0</v>
      </c>
      <c r="O173" s="20">
        <f>COUNTIF(I4:I152,3)</f>
        <v>0</v>
      </c>
      <c r="P173" s="21">
        <f>O173*60</f>
        <v>0</v>
      </c>
      <c r="Q173" s="20">
        <f>COUNTIF(J4:J152,3)</f>
        <v>0</v>
      </c>
      <c r="R173" s="21">
        <f>Q173*60</f>
        <v>0</v>
      </c>
      <c r="S173" s="20">
        <f>COUNTIF(K4:K152,3)</f>
        <v>0</v>
      </c>
      <c r="T173" s="21">
        <f>S173*60</f>
        <v>0</v>
      </c>
      <c r="U173" s="20">
        <f>COUNTIF(L4:L152,3)</f>
        <v>0</v>
      </c>
      <c r="V173" s="21">
        <f>U173*60</f>
        <v>0</v>
      </c>
    </row>
    <row r="174" spans="1:22" ht="24.6" x14ac:dyDescent="0.7">
      <c r="A174" s="19">
        <v>2</v>
      </c>
      <c r="B174" s="19">
        <v>40</v>
      </c>
      <c r="C174" s="20">
        <f>COUNTIF(C136:C152,2)</f>
        <v>0</v>
      </c>
      <c r="D174" s="21">
        <f>C174*40</f>
        <v>0</v>
      </c>
      <c r="E174" s="20">
        <f>COUNTIF(D136:D152,2)</f>
        <v>0</v>
      </c>
      <c r="F174" s="21">
        <f>E174*40</f>
        <v>0</v>
      </c>
      <c r="G174" s="20">
        <f>COUNTIF(E136:E152,2)</f>
        <v>0</v>
      </c>
      <c r="H174" s="21">
        <f>G174*40</f>
        <v>0</v>
      </c>
      <c r="I174" s="20">
        <f>COUNTIF(F136:F152,2)</f>
        <v>0</v>
      </c>
      <c r="J174" s="21">
        <f>I174*40</f>
        <v>0</v>
      </c>
      <c r="K174" s="20">
        <f>COUNTIF(G136:G152,2)</f>
        <v>0</v>
      </c>
      <c r="L174" s="22">
        <f>K174*40</f>
        <v>0</v>
      </c>
      <c r="M174" s="20">
        <f>COUNTIF(H136:H152,2)</f>
        <v>0</v>
      </c>
      <c r="N174" s="21">
        <f>M174*40</f>
        <v>0</v>
      </c>
      <c r="O174" s="20">
        <f>COUNTIF(I136:I152,2)</f>
        <v>0</v>
      </c>
      <c r="P174" s="21">
        <f>O174*40</f>
        <v>0</v>
      </c>
      <c r="Q174" s="20">
        <f>COUNTIF(J136:J152,2)</f>
        <v>0</v>
      </c>
      <c r="R174" s="21">
        <f>Q174*40</f>
        <v>0</v>
      </c>
      <c r="S174" s="20">
        <f>COUNTIF($K$4:$K$20,2)</f>
        <v>0</v>
      </c>
      <c r="T174" s="21">
        <f>S174*40</f>
        <v>0</v>
      </c>
      <c r="U174" s="20">
        <f>COUNTIF($L$4:$L$20,2)</f>
        <v>0</v>
      </c>
      <c r="V174" s="21">
        <f>U174*40</f>
        <v>0</v>
      </c>
    </row>
    <row r="175" spans="1:22" ht="24.6" x14ac:dyDescent="0.7">
      <c r="A175" s="19">
        <v>1</v>
      </c>
      <c r="B175" s="19">
        <v>20</v>
      </c>
      <c r="C175" s="20">
        <f>COUNTIF(C136:C152,1)</f>
        <v>0</v>
      </c>
      <c r="D175" s="21">
        <f>C175*20</f>
        <v>0</v>
      </c>
      <c r="E175" s="20">
        <f>COUNTIF(D136:D152,1)</f>
        <v>0</v>
      </c>
      <c r="F175" s="21">
        <f>E175*20</f>
        <v>0</v>
      </c>
      <c r="G175" s="20">
        <f>COUNTIF(E136:E152,1)</f>
        <v>0</v>
      </c>
      <c r="H175" s="21">
        <f>G175*20</f>
        <v>0</v>
      </c>
      <c r="I175" s="20">
        <f>COUNTIF(F136:F152,1)</f>
        <v>0</v>
      </c>
      <c r="J175" s="21">
        <f>I175*20</f>
        <v>0</v>
      </c>
      <c r="K175" s="20">
        <f>COUNTIF(G136:G152,1)</f>
        <v>0</v>
      </c>
      <c r="L175" s="22">
        <f>K175*20</f>
        <v>0</v>
      </c>
      <c r="M175" s="20">
        <f>COUNTIF(H136:H152,1)</f>
        <v>0</v>
      </c>
      <c r="N175" s="21">
        <f>M175*20</f>
        <v>0</v>
      </c>
      <c r="O175" s="20">
        <f>COUNTIF(I136:I152,1)</f>
        <v>0</v>
      </c>
      <c r="P175" s="21">
        <f>O175*20</f>
        <v>0</v>
      </c>
      <c r="Q175" s="20">
        <f>COUNTIF(J136:J152,1)</f>
        <v>0</v>
      </c>
      <c r="R175" s="21">
        <f>Q175*20</f>
        <v>0</v>
      </c>
      <c r="S175" s="20">
        <f>COUNTIF($K$4:$K$20,1)</f>
        <v>0</v>
      </c>
      <c r="T175" s="21">
        <f>S175*20</f>
        <v>0</v>
      </c>
      <c r="U175" s="20">
        <f>COUNTIF($L$4:$L$20,1)</f>
        <v>0</v>
      </c>
      <c r="V175" s="21">
        <f>U175*20</f>
        <v>0</v>
      </c>
    </row>
    <row r="176" spans="1:22" ht="24.6" x14ac:dyDescent="0.7">
      <c r="A176" s="19">
        <v>6</v>
      </c>
      <c r="B176" s="19" t="s">
        <v>23</v>
      </c>
      <c r="C176" s="20">
        <f>COUNTIF(C137:C153,6)</f>
        <v>0</v>
      </c>
      <c r="D176" s="21" t="e">
        <f>(C176/C177)*100</f>
        <v>#DIV/0!</v>
      </c>
      <c r="E176" s="20">
        <f>COUNTIF(D136:D152,6)</f>
        <v>0</v>
      </c>
      <c r="F176" s="21" t="e">
        <f>(E176/E177)*100</f>
        <v>#DIV/0!</v>
      </c>
      <c r="G176" s="20">
        <f>COUNTIF(E136:E152,6)</f>
        <v>0</v>
      </c>
      <c r="H176" s="21" t="e">
        <f>(G176/G177)*100</f>
        <v>#DIV/0!</v>
      </c>
      <c r="I176" s="20">
        <f>COUNTIF(F136:F152,6)</f>
        <v>0</v>
      </c>
      <c r="J176" s="21" t="e">
        <f>(I176/I177)*100</f>
        <v>#DIV/0!</v>
      </c>
      <c r="K176" s="20">
        <f>COUNTIF(G136:G152,6)</f>
        <v>0</v>
      </c>
      <c r="L176" s="21" t="e">
        <f>(K176/K177)*100</f>
        <v>#DIV/0!</v>
      </c>
      <c r="M176" s="20">
        <f>COUNTIF(H136:H152,6)</f>
        <v>0</v>
      </c>
      <c r="N176" s="21" t="e">
        <f>(M176/M177)*100</f>
        <v>#DIV/0!</v>
      </c>
      <c r="O176" s="20">
        <f>COUNTIF(I136:I152,6)</f>
        <v>0</v>
      </c>
      <c r="P176" s="21" t="e">
        <f>(O176/O177)*100</f>
        <v>#DIV/0!</v>
      </c>
      <c r="Q176" s="20">
        <f>COUNTIF(J136:J152,6)</f>
        <v>0</v>
      </c>
      <c r="R176" s="21" t="e">
        <f>(Q176/Q177)*100</f>
        <v>#DIV/0!</v>
      </c>
      <c r="S176" s="20">
        <f>COUNTIF(K136:K152,6)</f>
        <v>0</v>
      </c>
      <c r="T176" s="21" t="e">
        <f>(S176/S177)*100</f>
        <v>#DIV/0!</v>
      </c>
      <c r="U176" s="20">
        <f>COUNTIF(L136:L152,6)</f>
        <v>0</v>
      </c>
      <c r="V176" s="21" t="e">
        <f>(U176/U177)*100</f>
        <v>#DIV/0!</v>
      </c>
    </row>
    <row r="177" spans="1:22" ht="24.6" x14ac:dyDescent="0.7">
      <c r="A177" s="6"/>
      <c r="B177" s="23"/>
      <c r="C177" s="24">
        <f>SUM(C171:C176)</f>
        <v>0</v>
      </c>
      <c r="D177" s="25">
        <f>SUM(D171:D175)</f>
        <v>0</v>
      </c>
      <c r="E177" s="24">
        <f>SUM(E171:E176)</f>
        <v>0</v>
      </c>
      <c r="F177" s="25">
        <f>SUM(F171:F175)</f>
        <v>0</v>
      </c>
      <c r="G177" s="24">
        <f>SUM(G171:G176)</f>
        <v>0</v>
      </c>
      <c r="H177" s="25">
        <f t="shared" ref="H177:N177" si="0">SUM(H171:H175)</f>
        <v>0</v>
      </c>
      <c r="I177" s="24">
        <f>SUM(I171:I176)</f>
        <v>0</v>
      </c>
      <c r="J177" s="25">
        <f t="shared" si="0"/>
        <v>0</v>
      </c>
      <c r="K177" s="24">
        <f>SUM(K171:K176)</f>
        <v>0</v>
      </c>
      <c r="L177" s="26">
        <f t="shared" si="0"/>
        <v>0</v>
      </c>
      <c r="M177" s="24">
        <f>SUM(M171:M176)</f>
        <v>0</v>
      </c>
      <c r="N177" s="27">
        <f t="shared" si="0"/>
        <v>0</v>
      </c>
      <c r="O177" s="24">
        <f>SUM(O171:O176)</f>
        <v>0</v>
      </c>
      <c r="P177" s="27">
        <f>SUM(P171:P175)</f>
        <v>0</v>
      </c>
      <c r="Q177" s="24">
        <f>SUM(Q171:Q176)</f>
        <v>0</v>
      </c>
      <c r="R177" s="27">
        <f>SUM(R171:R175)</f>
        <v>0</v>
      </c>
      <c r="S177" s="24">
        <f>SUM(S171:S176)</f>
        <v>0</v>
      </c>
      <c r="T177" s="27">
        <f>SUM(T171:T175)</f>
        <v>0</v>
      </c>
      <c r="U177" s="24">
        <f>SUM(U171:U176)</f>
        <v>0</v>
      </c>
      <c r="V177" s="27">
        <f>SUM(V171:V175)</f>
        <v>0</v>
      </c>
    </row>
    <row r="178" spans="1:22" ht="24.6" x14ac:dyDescent="0.7">
      <c r="A178" s="164" t="s">
        <v>41</v>
      </c>
      <c r="B178" s="165"/>
      <c r="C178" s="161" t="e">
        <f>D177/C177-C176</f>
        <v>#DIV/0!</v>
      </c>
      <c r="D178" s="161"/>
      <c r="E178" s="161" t="e">
        <f>F177/E177-E176</f>
        <v>#DIV/0!</v>
      </c>
      <c r="F178" s="161"/>
      <c r="G178" s="161" t="e">
        <f>H177/G177-G176</f>
        <v>#DIV/0!</v>
      </c>
      <c r="H178" s="161"/>
      <c r="I178" s="161" t="e">
        <f>J177/I177-I176</f>
        <v>#DIV/0!</v>
      </c>
      <c r="J178" s="161"/>
      <c r="K178" s="161" t="e">
        <f>L177/K177-K176</f>
        <v>#DIV/0!</v>
      </c>
      <c r="L178" s="161"/>
      <c r="M178" s="161" t="e">
        <f>N177/M177-M176</f>
        <v>#DIV/0!</v>
      </c>
      <c r="N178" s="161"/>
      <c r="O178" s="161" t="e">
        <f>P177/O177-O176</f>
        <v>#DIV/0!</v>
      </c>
      <c r="P178" s="161"/>
      <c r="Q178" s="161" t="e">
        <f>R177/Q177-Q176</f>
        <v>#DIV/0!</v>
      </c>
      <c r="R178" s="161"/>
      <c r="S178" s="161" t="e">
        <f>T177/S177-S176</f>
        <v>#DIV/0!</v>
      </c>
      <c r="T178" s="161"/>
      <c r="U178" s="161" t="e">
        <f>V177/U177-U176</f>
        <v>#DIV/0!</v>
      </c>
      <c r="V178" s="161"/>
    </row>
    <row r="179" spans="1:22" ht="24.6" x14ac:dyDescent="0.7">
      <c r="A179" s="6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8"/>
      <c r="M179" s="28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27" x14ac:dyDescent="0.75">
      <c r="A180" s="162" t="s">
        <v>42</v>
      </c>
      <c r="B180" s="162"/>
      <c r="C180" s="30" t="e">
        <f>SUM(C178:V178)/10</f>
        <v>#DIV/0!</v>
      </c>
      <c r="D180" s="29" t="s">
        <v>43</v>
      </c>
      <c r="E180" s="23"/>
      <c r="F180" s="23"/>
      <c r="G180" s="23"/>
      <c r="H180" s="23"/>
      <c r="I180" s="23"/>
      <c r="J180" s="23"/>
      <c r="K180" s="23"/>
      <c r="L180" s="28"/>
      <c r="M180" s="28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24.6" x14ac:dyDescent="0.7">
      <c r="A181" s="6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8"/>
      <c r="M181" s="28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27" x14ac:dyDescent="0.75">
      <c r="A182" s="163" t="s">
        <v>44</v>
      </c>
      <c r="B182" s="163"/>
      <c r="C182" s="31" t="e">
        <f>((COUNTIF(C136:L152,6)/(C149*10)*100))</f>
        <v>#DIV/0!</v>
      </c>
      <c r="D182" s="32" t="s">
        <v>43</v>
      </c>
      <c r="E182" s="23"/>
      <c r="F182" s="23"/>
      <c r="G182" s="23"/>
      <c r="H182" s="23"/>
      <c r="I182" s="23"/>
      <c r="J182" s="23"/>
      <c r="K182" s="23"/>
      <c r="L182" s="28"/>
      <c r="M182" s="28"/>
      <c r="N182" s="6"/>
      <c r="O182" s="6"/>
      <c r="P182" s="6"/>
      <c r="Q182" s="6"/>
      <c r="R182" s="6"/>
      <c r="S182" s="6"/>
      <c r="T182" s="6"/>
      <c r="U182" s="6"/>
      <c r="V182" s="6"/>
    </row>
  </sheetData>
  <mergeCells count="39">
    <mergeCell ref="A180:B180"/>
    <mergeCell ref="A182:B182"/>
    <mergeCell ref="Q170:R170"/>
    <mergeCell ref="S170:T170"/>
    <mergeCell ref="A178:B178"/>
    <mergeCell ref="C178:D178"/>
    <mergeCell ref="E178:F178"/>
    <mergeCell ref="G178:H178"/>
    <mergeCell ref="I178:J178"/>
    <mergeCell ref="K178:L178"/>
    <mergeCell ref="M178:N178"/>
    <mergeCell ref="O178:P178"/>
    <mergeCell ref="C170:D170"/>
    <mergeCell ref="E170:F170"/>
    <mergeCell ref="G170:H170"/>
    <mergeCell ref="A169:A170"/>
    <mergeCell ref="O169:T169"/>
    <mergeCell ref="Q178:R178"/>
    <mergeCell ref="S178:T178"/>
    <mergeCell ref="U169:V170"/>
    <mergeCell ref="I170:J170"/>
    <mergeCell ref="K170:L170"/>
    <mergeCell ref="M170:N170"/>
    <mergeCell ref="O170:P170"/>
    <mergeCell ref="U178:V178"/>
    <mergeCell ref="B169:B170"/>
    <mergeCell ref="C169:H169"/>
    <mergeCell ref="A1:N1"/>
    <mergeCell ref="C2:E2"/>
    <mergeCell ref="F2:H2"/>
    <mergeCell ref="I2:K2"/>
    <mergeCell ref="A153:H153"/>
    <mergeCell ref="I153:M153"/>
    <mergeCell ref="A154:H154"/>
    <mergeCell ref="A155:H155"/>
    <mergeCell ref="A159:H159"/>
    <mergeCell ref="A163:H163"/>
    <mergeCell ref="A167:H167"/>
    <mergeCell ref="I169:N16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52"/>
  <sheetViews>
    <sheetView workbookViewId="0">
      <selection sqref="A1:L1"/>
    </sheetView>
  </sheetViews>
  <sheetFormatPr defaultColWidth="8.796875" defaultRowHeight="13.8" x14ac:dyDescent="0.25"/>
  <cols>
    <col min="1" max="2" width="12" customWidth="1"/>
    <col min="3" max="12" width="15.5" customWidth="1"/>
  </cols>
  <sheetData>
    <row r="1" spans="1:12" ht="33.6" x14ac:dyDescent="0.95">
      <c r="A1" s="145" t="s">
        <v>45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2" ht="78.75" customHeight="1" x14ac:dyDescent="0.25">
      <c r="A2" s="18" t="s">
        <v>46</v>
      </c>
      <c r="B2" s="18" t="s">
        <v>7</v>
      </c>
      <c r="C2" s="18" t="s">
        <v>47</v>
      </c>
      <c r="D2" s="18" t="s">
        <v>48</v>
      </c>
      <c r="E2" s="18" t="s">
        <v>49</v>
      </c>
      <c r="F2" s="18" t="s">
        <v>50</v>
      </c>
      <c r="G2" s="18" t="s">
        <v>51</v>
      </c>
      <c r="H2" s="18" t="s">
        <v>52</v>
      </c>
      <c r="I2" s="18" t="s">
        <v>53</v>
      </c>
      <c r="J2" s="18" t="s">
        <v>54</v>
      </c>
      <c r="K2" s="18" t="s">
        <v>55</v>
      </c>
      <c r="L2" s="18" t="s">
        <v>56</v>
      </c>
    </row>
    <row r="3" spans="1:12" x14ac:dyDescent="0.25">
      <c r="A3" s="1"/>
      <c r="B3" s="2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25">
      <c r="A4" s="1"/>
      <c r="B4" s="2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x14ac:dyDescent="0.25">
      <c r="A5" s="1"/>
      <c r="B5" s="2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x14ac:dyDescent="0.25">
      <c r="A6" s="1"/>
      <c r="B6" s="2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x14ac:dyDescent="0.25">
      <c r="A7" s="1"/>
      <c r="B7" s="2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x14ac:dyDescent="0.25">
      <c r="A8" s="1"/>
      <c r="B8" s="2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1"/>
      <c r="B9" s="2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1"/>
      <c r="B10" s="2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25">
      <c r="A11" s="1"/>
      <c r="B11" s="2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x14ac:dyDescent="0.25">
      <c r="A12" s="1"/>
      <c r="B12" s="2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x14ac:dyDescent="0.25">
      <c r="A13" s="1"/>
      <c r="B13" s="2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 x14ac:dyDescent="0.25">
      <c r="A14" s="1"/>
      <c r="B14" s="2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 x14ac:dyDescent="0.25">
      <c r="A15" s="1"/>
      <c r="B15" s="2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x14ac:dyDescent="0.25">
      <c r="A16" s="1"/>
      <c r="B16" s="2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x14ac:dyDescent="0.25">
      <c r="A17" s="1"/>
      <c r="B17" s="2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x14ac:dyDescent="0.25">
      <c r="A18" s="1"/>
      <c r="B18" s="2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x14ac:dyDescent="0.25">
      <c r="A19" s="1"/>
      <c r="B19" s="2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x14ac:dyDescent="0.25">
      <c r="A20" s="1"/>
      <c r="B20" s="2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 x14ac:dyDescent="0.25">
      <c r="A21" s="1"/>
      <c r="B21" s="2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 x14ac:dyDescent="0.25">
      <c r="A22" s="1"/>
      <c r="B22" s="2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25">
      <c r="A23" s="1"/>
      <c r="B23" s="2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25">
      <c r="A24" s="1"/>
      <c r="B24" s="2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5">
      <c r="A25" s="1"/>
      <c r="B25" s="2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25">
      <c r="A26" s="1"/>
      <c r="B26" s="2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25">
      <c r="A27" s="1"/>
      <c r="B27" s="2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2" x14ac:dyDescent="0.25">
      <c r="A28" s="1"/>
      <c r="B28" s="2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25">
      <c r="A29" s="1"/>
      <c r="B29" s="2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25">
      <c r="A30" s="1"/>
      <c r="B30" s="2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 x14ac:dyDescent="0.25">
      <c r="A31" s="1"/>
      <c r="B31" s="2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25">
      <c r="A32" s="1"/>
      <c r="B32" s="2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1"/>
      <c r="B33" s="2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25">
      <c r="A34" s="1"/>
      <c r="B34" s="2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25">
      <c r="A35" s="1"/>
      <c r="B35" s="2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25">
      <c r="A36" s="1"/>
      <c r="B36" s="2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25">
      <c r="A37" s="1"/>
      <c r="B37" s="2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x14ac:dyDescent="0.25">
      <c r="A38" s="1"/>
      <c r="B38" s="2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x14ac:dyDescent="0.25">
      <c r="A39" s="1"/>
      <c r="B39" s="2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x14ac:dyDescent="0.25">
      <c r="A40" s="1"/>
      <c r="B40" s="2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x14ac:dyDescent="0.25">
      <c r="A41" s="1"/>
      <c r="B41" s="2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x14ac:dyDescent="0.25">
      <c r="A42" s="1"/>
      <c r="B42" s="2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2" x14ac:dyDescent="0.25">
      <c r="A43" s="1"/>
      <c r="B43" s="2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2" x14ac:dyDescent="0.25">
      <c r="A44" s="1"/>
      <c r="B44" s="2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2" x14ac:dyDescent="0.25">
      <c r="A45" s="1"/>
      <c r="B45" s="2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2" x14ac:dyDescent="0.25">
      <c r="A46" s="1"/>
      <c r="B46" s="2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2" x14ac:dyDescent="0.25">
      <c r="A47" s="1"/>
      <c r="B47" s="2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2" x14ac:dyDescent="0.25">
      <c r="A48" s="1"/>
      <c r="B48" s="2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 x14ac:dyDescent="0.25">
      <c r="A49" s="1"/>
      <c r="B49" s="2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2" x14ac:dyDescent="0.25">
      <c r="A50" s="1"/>
      <c r="B50" s="2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2" x14ac:dyDescent="0.25">
      <c r="A51" s="1"/>
      <c r="B51" s="2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 x14ac:dyDescent="0.25">
      <c r="A52" s="1"/>
      <c r="B52" s="2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12" x14ac:dyDescent="0.25">
      <c r="A53" s="1"/>
      <c r="B53" s="2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 x14ac:dyDescent="0.25">
      <c r="A54" s="1"/>
      <c r="B54" s="2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2" x14ac:dyDescent="0.25">
      <c r="A55" s="1"/>
      <c r="B55" s="2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x14ac:dyDescent="0.25">
      <c r="A56" s="1"/>
      <c r="B56" s="2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 x14ac:dyDescent="0.25">
      <c r="A57" s="1"/>
      <c r="B57" s="2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2" x14ac:dyDescent="0.25">
      <c r="A58" s="1"/>
      <c r="B58" s="2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2" x14ac:dyDescent="0.25">
      <c r="A59" s="1"/>
      <c r="B59" s="2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2" x14ac:dyDescent="0.25">
      <c r="A60" s="1"/>
      <c r="B60" s="2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12" x14ac:dyDescent="0.25">
      <c r="A61" s="1"/>
      <c r="B61" s="2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12" x14ac:dyDescent="0.25">
      <c r="A62" s="1"/>
      <c r="B62" s="2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12" x14ac:dyDescent="0.25">
      <c r="A63" s="1"/>
      <c r="B63" s="2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2" x14ac:dyDescent="0.25">
      <c r="A64" s="1"/>
      <c r="B64" s="2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12" x14ac:dyDescent="0.25">
      <c r="A65" s="1"/>
      <c r="B65" s="2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12" x14ac:dyDescent="0.25">
      <c r="A66" s="1"/>
      <c r="B66" s="2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1:12" x14ac:dyDescent="0.25">
      <c r="A67" s="1"/>
      <c r="B67" s="2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1:12" x14ac:dyDescent="0.25">
      <c r="A68" s="1"/>
      <c r="B68" s="2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 x14ac:dyDescent="0.25">
      <c r="A69" s="1"/>
      <c r="B69" s="2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1:12" x14ac:dyDescent="0.25">
      <c r="A70" s="1"/>
      <c r="B70" s="2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12" x14ac:dyDescent="0.25">
      <c r="A71" s="1"/>
      <c r="B71" s="2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 spans="1:12" x14ac:dyDescent="0.25">
      <c r="A72" s="1"/>
      <c r="B72" s="2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1:12" x14ac:dyDescent="0.25">
      <c r="A73" s="1"/>
      <c r="B73" s="2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 spans="1:12" x14ac:dyDescent="0.25">
      <c r="A74" s="1"/>
      <c r="B74" s="2"/>
      <c r="C74" s="4"/>
      <c r="D74" s="4"/>
      <c r="E74" s="4"/>
      <c r="F74" s="4"/>
      <c r="G74" s="4"/>
      <c r="H74" s="4"/>
      <c r="I74" s="4"/>
      <c r="J74" s="4"/>
      <c r="K74" s="4"/>
      <c r="L74" s="4"/>
    </row>
    <row r="75" spans="1:12" x14ac:dyDescent="0.25">
      <c r="A75" s="1"/>
      <c r="B75" s="2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 spans="1:12" x14ac:dyDescent="0.25">
      <c r="A76" s="1"/>
      <c r="B76" s="2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 spans="1:12" x14ac:dyDescent="0.25">
      <c r="A77" s="1"/>
      <c r="B77" s="2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 spans="1:12" x14ac:dyDescent="0.25">
      <c r="A78" s="1"/>
      <c r="B78" s="2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1:12" x14ac:dyDescent="0.25">
      <c r="A79" s="1"/>
      <c r="B79" s="2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 spans="1:12" x14ac:dyDescent="0.25">
      <c r="A80" s="1"/>
      <c r="B80" s="2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1:12" x14ac:dyDescent="0.25">
      <c r="A81" s="1"/>
      <c r="B81" s="2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1:12" x14ac:dyDescent="0.25">
      <c r="A82" s="1"/>
      <c r="B82" s="2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1:12" x14ac:dyDescent="0.25">
      <c r="A83" s="1"/>
      <c r="B83" s="2"/>
      <c r="C83" s="4"/>
      <c r="D83" s="4"/>
      <c r="E83" s="4"/>
      <c r="F83" s="4"/>
      <c r="G83" s="4"/>
      <c r="H83" s="4"/>
      <c r="I83" s="4"/>
      <c r="J83" s="4"/>
      <c r="K83" s="4"/>
      <c r="L83" s="4"/>
    </row>
    <row r="84" spans="1:12" x14ac:dyDescent="0.25">
      <c r="A84" s="1"/>
      <c r="B84" s="2"/>
      <c r="C84" s="4"/>
      <c r="D84" s="4"/>
      <c r="E84" s="4"/>
      <c r="F84" s="4"/>
      <c r="G84" s="4"/>
      <c r="H84" s="4"/>
      <c r="I84" s="4"/>
      <c r="J84" s="4"/>
      <c r="K84" s="4"/>
      <c r="L84" s="4"/>
    </row>
    <row r="85" spans="1:12" x14ac:dyDescent="0.25">
      <c r="A85" s="1"/>
      <c r="B85" s="2"/>
      <c r="C85" s="4"/>
      <c r="D85" s="4"/>
      <c r="E85" s="4"/>
      <c r="F85" s="4"/>
      <c r="G85" s="4"/>
      <c r="H85" s="4"/>
      <c r="I85" s="4"/>
      <c r="J85" s="4"/>
      <c r="K85" s="4"/>
      <c r="L85" s="4"/>
    </row>
    <row r="86" spans="1:12" x14ac:dyDescent="0.25">
      <c r="A86" s="1"/>
      <c r="B86" s="2"/>
      <c r="C86" s="4"/>
      <c r="D86" s="4"/>
      <c r="E86" s="4"/>
      <c r="F86" s="4"/>
      <c r="G86" s="4"/>
      <c r="H86" s="4"/>
      <c r="I86" s="4"/>
      <c r="J86" s="4"/>
      <c r="K86" s="40"/>
      <c r="L86" s="4"/>
    </row>
    <row r="87" spans="1:12" x14ac:dyDescent="0.25">
      <c r="A87" s="1"/>
      <c r="B87" s="2"/>
      <c r="C87" s="4"/>
      <c r="D87" s="4"/>
      <c r="E87" s="4"/>
      <c r="F87" s="4"/>
      <c r="G87" s="4"/>
      <c r="H87" s="4"/>
      <c r="I87" s="4"/>
      <c r="J87" s="4"/>
      <c r="K87" s="40"/>
      <c r="L87" s="4"/>
    </row>
    <row r="88" spans="1:12" x14ac:dyDescent="0.25">
      <c r="A88" s="1"/>
      <c r="B88" s="2"/>
      <c r="C88" s="4"/>
      <c r="D88" s="4"/>
      <c r="E88" s="4"/>
      <c r="F88" s="4"/>
      <c r="G88" s="4"/>
      <c r="H88" s="4"/>
      <c r="I88" s="4"/>
      <c r="J88" s="4"/>
      <c r="K88" s="40"/>
      <c r="L88" s="4"/>
    </row>
    <row r="89" spans="1:12" x14ac:dyDescent="0.25">
      <c r="A89" s="1"/>
      <c r="B89" s="2"/>
      <c r="C89" s="4"/>
      <c r="D89" s="4"/>
      <c r="E89" s="4"/>
      <c r="F89" s="4"/>
      <c r="G89" s="4"/>
      <c r="H89" s="4"/>
      <c r="I89" s="4"/>
      <c r="J89" s="4"/>
      <c r="K89" s="40"/>
      <c r="L89" s="4"/>
    </row>
    <row r="90" spans="1:12" x14ac:dyDescent="0.25">
      <c r="A90" s="1"/>
      <c r="B90" s="2"/>
      <c r="C90" s="4"/>
      <c r="D90" s="4"/>
      <c r="E90" s="4"/>
      <c r="F90" s="4"/>
      <c r="G90" s="4"/>
      <c r="H90" s="4"/>
      <c r="I90" s="4"/>
      <c r="J90" s="4"/>
      <c r="K90" s="40"/>
      <c r="L90" s="4"/>
    </row>
    <row r="91" spans="1:12" x14ac:dyDescent="0.25">
      <c r="A91" s="1"/>
      <c r="B91" s="2"/>
      <c r="C91" s="4"/>
      <c r="D91" s="4"/>
      <c r="E91" s="4"/>
      <c r="F91" s="4"/>
      <c r="G91" s="4"/>
      <c r="H91" s="4"/>
      <c r="I91" s="4"/>
      <c r="J91" s="4"/>
      <c r="K91" s="4"/>
      <c r="L91" s="4"/>
    </row>
    <row r="92" spans="1:12" x14ac:dyDescent="0.25">
      <c r="A92" s="1"/>
      <c r="B92" s="2"/>
      <c r="C92" s="4"/>
      <c r="D92" s="4"/>
      <c r="E92" s="4"/>
      <c r="F92" s="4"/>
      <c r="G92" s="4"/>
      <c r="H92" s="4"/>
      <c r="I92" s="4"/>
      <c r="J92" s="4"/>
      <c r="K92" s="4"/>
      <c r="L92" s="4"/>
    </row>
    <row r="93" spans="1:12" x14ac:dyDescent="0.25">
      <c r="A93" s="1"/>
      <c r="B93" s="2"/>
      <c r="C93" s="4"/>
      <c r="D93" s="4"/>
      <c r="E93" s="4"/>
      <c r="F93" s="4"/>
      <c r="G93" s="4"/>
      <c r="H93" s="4"/>
      <c r="I93" s="4"/>
      <c r="J93" s="4"/>
      <c r="K93" s="4"/>
      <c r="L93" s="4"/>
    </row>
    <row r="94" spans="1:12" x14ac:dyDescent="0.25">
      <c r="A94" s="1"/>
      <c r="B94" s="2"/>
      <c r="C94" s="4"/>
      <c r="D94" s="4"/>
      <c r="E94" s="4"/>
      <c r="F94" s="4"/>
      <c r="G94" s="4"/>
      <c r="H94" s="4"/>
      <c r="I94" s="4"/>
      <c r="J94" s="4"/>
      <c r="K94" s="4"/>
      <c r="L94" s="4"/>
    </row>
    <row r="95" spans="1:12" x14ac:dyDescent="0.25">
      <c r="A95" s="1"/>
      <c r="B95" s="2"/>
      <c r="C95" s="4"/>
      <c r="D95" s="4"/>
      <c r="E95" s="4"/>
      <c r="F95" s="4"/>
      <c r="G95" s="4"/>
      <c r="H95" s="4"/>
      <c r="I95" s="4"/>
      <c r="J95" s="4"/>
      <c r="K95" s="4"/>
      <c r="L95" s="4"/>
    </row>
    <row r="96" spans="1:12" x14ac:dyDescent="0.25">
      <c r="A96" s="1"/>
      <c r="B96" s="2"/>
      <c r="C96" s="4"/>
      <c r="D96" s="4"/>
      <c r="E96" s="4"/>
      <c r="F96" s="4"/>
      <c r="G96" s="4"/>
      <c r="H96" s="4"/>
      <c r="I96" s="4"/>
      <c r="J96" s="4"/>
      <c r="K96" s="4"/>
      <c r="L96" s="4"/>
    </row>
    <row r="97" spans="1:12" x14ac:dyDescent="0.25">
      <c r="A97" s="1"/>
      <c r="B97" s="2"/>
      <c r="C97" s="4"/>
      <c r="D97" s="4"/>
      <c r="E97" s="4"/>
      <c r="F97" s="4"/>
      <c r="G97" s="4"/>
      <c r="H97" s="4"/>
      <c r="I97" s="4"/>
      <c r="J97" s="4"/>
      <c r="K97" s="4"/>
      <c r="L97" s="4"/>
    </row>
    <row r="98" spans="1:12" x14ac:dyDescent="0.25">
      <c r="A98" s="1"/>
      <c r="B98" s="2"/>
      <c r="C98" s="4"/>
      <c r="D98" s="4"/>
      <c r="E98" s="4"/>
      <c r="F98" s="4"/>
      <c r="G98" s="4"/>
      <c r="H98" s="4"/>
      <c r="I98" s="4"/>
      <c r="J98" s="4"/>
      <c r="K98" s="4"/>
      <c r="L98" s="4"/>
    </row>
    <row r="99" spans="1:12" x14ac:dyDescent="0.25">
      <c r="A99" s="1"/>
      <c r="B99" s="2"/>
      <c r="C99" s="4"/>
      <c r="D99" s="4"/>
      <c r="E99" s="4"/>
      <c r="F99" s="4"/>
      <c r="G99" s="4"/>
      <c r="H99" s="4"/>
      <c r="I99" s="4"/>
      <c r="J99" s="4"/>
      <c r="K99" s="4"/>
      <c r="L99" s="4"/>
    </row>
    <row r="100" spans="1:12" x14ac:dyDescent="0.25">
      <c r="A100" s="1"/>
      <c r="B100" s="2"/>
      <c r="C100" s="4"/>
      <c r="D100" s="4"/>
      <c r="E100" s="4"/>
      <c r="F100" s="4"/>
      <c r="G100" s="4"/>
      <c r="H100" s="4"/>
      <c r="I100" s="4"/>
      <c r="J100" s="4"/>
      <c r="K100" s="4"/>
      <c r="L100" s="4"/>
    </row>
    <row r="101" spans="1:12" x14ac:dyDescent="0.25">
      <c r="A101" s="1"/>
      <c r="B101" s="2"/>
      <c r="C101" s="4"/>
      <c r="D101" s="4"/>
      <c r="E101" s="4"/>
      <c r="F101" s="4"/>
      <c r="G101" s="4"/>
      <c r="H101" s="4"/>
      <c r="I101" s="4"/>
      <c r="J101" s="4"/>
      <c r="K101" s="4"/>
      <c r="L101" s="4"/>
    </row>
    <row r="102" spans="1:12" x14ac:dyDescent="0.25">
      <c r="A102" s="1"/>
      <c r="B102" s="2"/>
      <c r="C102" s="4"/>
      <c r="D102" s="4"/>
      <c r="E102" s="4"/>
      <c r="F102" s="4"/>
      <c r="G102" s="4"/>
      <c r="H102" s="4"/>
      <c r="I102" s="4"/>
      <c r="J102" s="4"/>
      <c r="K102" s="4"/>
      <c r="L102" s="4"/>
    </row>
    <row r="103" spans="1:12" x14ac:dyDescent="0.25">
      <c r="A103" s="1"/>
      <c r="B103" s="2"/>
      <c r="C103" s="4"/>
      <c r="D103" s="4"/>
      <c r="E103" s="4"/>
      <c r="F103" s="4"/>
      <c r="G103" s="4"/>
      <c r="H103" s="4"/>
      <c r="I103" s="4"/>
      <c r="J103" s="4"/>
      <c r="K103" s="4"/>
      <c r="L103" s="4"/>
    </row>
    <row r="104" spans="1:12" x14ac:dyDescent="0.25">
      <c r="A104" s="1"/>
      <c r="B104" s="2"/>
      <c r="C104" s="4"/>
      <c r="D104" s="4"/>
      <c r="E104" s="4"/>
      <c r="F104" s="4"/>
      <c r="G104" s="4"/>
      <c r="H104" s="4"/>
      <c r="I104" s="4"/>
      <c r="J104" s="4"/>
      <c r="K104" s="4"/>
      <c r="L104" s="4"/>
    </row>
    <row r="105" spans="1:12" x14ac:dyDescent="0.25">
      <c r="A105" s="1"/>
      <c r="B105" s="2"/>
      <c r="C105" s="4"/>
      <c r="D105" s="4"/>
      <c r="E105" s="4"/>
      <c r="F105" s="4"/>
      <c r="G105" s="4"/>
      <c r="H105" s="4"/>
      <c r="I105" s="4"/>
      <c r="J105" s="4"/>
      <c r="K105" s="4"/>
      <c r="L105" s="4"/>
    </row>
    <row r="106" spans="1:12" x14ac:dyDescent="0.25">
      <c r="A106" s="1"/>
      <c r="B106" s="2"/>
      <c r="C106" s="4"/>
      <c r="D106" s="4"/>
      <c r="E106" s="4"/>
      <c r="F106" s="4"/>
      <c r="G106" s="4"/>
      <c r="H106" s="4"/>
      <c r="I106" s="4"/>
      <c r="J106" s="4"/>
      <c r="K106" s="4"/>
      <c r="L106" s="4"/>
    </row>
    <row r="107" spans="1:12" x14ac:dyDescent="0.25">
      <c r="A107" s="1"/>
      <c r="B107" s="2"/>
      <c r="C107" s="4"/>
      <c r="D107" s="4"/>
      <c r="E107" s="4"/>
      <c r="F107" s="4"/>
      <c r="G107" s="4"/>
      <c r="H107" s="4"/>
      <c r="I107" s="4"/>
      <c r="J107" s="4"/>
      <c r="K107" s="4"/>
      <c r="L107" s="4"/>
    </row>
    <row r="108" spans="1:12" x14ac:dyDescent="0.25">
      <c r="A108" s="1"/>
      <c r="B108" s="2"/>
      <c r="C108" s="4"/>
      <c r="D108" s="4"/>
      <c r="E108" s="4"/>
      <c r="F108" s="4"/>
      <c r="G108" s="4"/>
      <c r="H108" s="4"/>
      <c r="I108" s="4"/>
      <c r="J108" s="4"/>
      <c r="K108" s="4"/>
      <c r="L108" s="4"/>
    </row>
    <row r="109" spans="1:12" x14ac:dyDescent="0.25">
      <c r="A109" s="1"/>
      <c r="B109" s="2"/>
      <c r="C109" s="4"/>
      <c r="D109" s="4"/>
      <c r="E109" s="4"/>
      <c r="F109" s="4"/>
      <c r="G109" s="4"/>
      <c r="H109" s="4"/>
      <c r="I109" s="4"/>
      <c r="J109" s="4"/>
      <c r="K109" s="4"/>
      <c r="L109" s="4"/>
    </row>
    <row r="110" spans="1:12" x14ac:dyDescent="0.25">
      <c r="A110" s="1"/>
      <c r="B110" s="2"/>
      <c r="C110" s="4"/>
      <c r="D110" s="4"/>
      <c r="E110" s="4"/>
      <c r="F110" s="4"/>
      <c r="G110" s="4"/>
      <c r="H110" s="4"/>
      <c r="I110" s="4"/>
      <c r="J110" s="4"/>
      <c r="K110" s="4"/>
      <c r="L110" s="4"/>
    </row>
    <row r="111" spans="1:12" x14ac:dyDescent="0.25">
      <c r="A111" s="1"/>
      <c r="B111" s="2"/>
      <c r="C111" s="4"/>
      <c r="D111" s="4"/>
      <c r="E111" s="4"/>
      <c r="F111" s="4"/>
      <c r="G111" s="4"/>
      <c r="H111" s="4"/>
      <c r="I111" s="4"/>
      <c r="J111" s="4"/>
      <c r="K111" s="4"/>
      <c r="L111" s="4"/>
    </row>
    <row r="112" spans="1:12" x14ac:dyDescent="0.25">
      <c r="A112" s="1"/>
      <c r="B112" s="2"/>
      <c r="C112" s="4"/>
      <c r="D112" s="4"/>
      <c r="E112" s="4"/>
      <c r="F112" s="4"/>
      <c r="G112" s="4"/>
      <c r="H112" s="4"/>
      <c r="I112" s="4"/>
      <c r="J112" s="4"/>
      <c r="K112" s="4"/>
      <c r="L112" s="4"/>
    </row>
    <row r="113" spans="1:12" x14ac:dyDescent="0.25">
      <c r="A113" s="1"/>
      <c r="B113" s="2"/>
      <c r="C113" s="4"/>
      <c r="D113" s="4"/>
      <c r="E113" s="4"/>
      <c r="F113" s="4"/>
      <c r="G113" s="4"/>
      <c r="H113" s="4"/>
      <c r="I113" s="4"/>
      <c r="J113" s="4"/>
      <c r="K113" s="4"/>
      <c r="L113" s="4"/>
    </row>
    <row r="114" spans="1:12" x14ac:dyDescent="0.25">
      <c r="A114" s="1"/>
      <c r="B114" s="2"/>
      <c r="C114" s="4"/>
      <c r="D114" s="4"/>
      <c r="E114" s="4"/>
      <c r="F114" s="4"/>
      <c r="G114" s="4"/>
      <c r="H114" s="4"/>
      <c r="I114" s="4"/>
      <c r="J114" s="4"/>
      <c r="K114" s="4"/>
      <c r="L114" s="4"/>
    </row>
    <row r="115" spans="1:12" x14ac:dyDescent="0.25">
      <c r="A115" s="1"/>
      <c r="B115" s="2"/>
      <c r="C115" s="4"/>
      <c r="D115" s="4"/>
      <c r="E115" s="4"/>
      <c r="F115" s="4"/>
      <c r="G115" s="4"/>
      <c r="H115" s="4"/>
      <c r="I115" s="4"/>
      <c r="J115" s="4"/>
      <c r="K115" s="4"/>
      <c r="L115" s="4"/>
    </row>
    <row r="116" spans="1:12" x14ac:dyDescent="0.25">
      <c r="A116" s="1"/>
      <c r="B116" s="2"/>
      <c r="C116" s="4"/>
      <c r="D116" s="4"/>
      <c r="E116" s="4"/>
      <c r="F116" s="4"/>
      <c r="G116" s="4"/>
      <c r="H116" s="4"/>
      <c r="I116" s="4"/>
      <c r="J116" s="4"/>
      <c r="K116" s="4"/>
      <c r="L116" s="4"/>
    </row>
    <row r="117" spans="1:12" x14ac:dyDescent="0.25">
      <c r="A117" s="1"/>
      <c r="B117" s="2"/>
      <c r="C117" s="4"/>
      <c r="D117" s="4"/>
      <c r="E117" s="4"/>
      <c r="F117" s="4"/>
      <c r="G117" s="4"/>
      <c r="H117" s="4"/>
      <c r="I117" s="4"/>
      <c r="J117" s="4"/>
      <c r="K117" s="4"/>
      <c r="L117" s="4"/>
    </row>
    <row r="118" spans="1:12" x14ac:dyDescent="0.25">
      <c r="A118" s="1"/>
      <c r="B118" s="2"/>
      <c r="C118" s="4"/>
      <c r="D118" s="4"/>
      <c r="E118" s="4"/>
      <c r="F118" s="4"/>
      <c r="G118" s="4"/>
      <c r="H118" s="4"/>
      <c r="I118" s="4"/>
      <c r="J118" s="4"/>
      <c r="K118" s="4"/>
      <c r="L118" s="4"/>
    </row>
    <row r="119" spans="1:12" x14ac:dyDescent="0.25">
      <c r="A119" s="1"/>
      <c r="B119" s="2"/>
      <c r="C119" s="4"/>
      <c r="D119" s="4"/>
      <c r="E119" s="4"/>
      <c r="F119" s="4"/>
      <c r="G119" s="4"/>
      <c r="H119" s="4"/>
      <c r="I119" s="4"/>
      <c r="J119" s="4"/>
      <c r="K119" s="4"/>
      <c r="L119" s="4"/>
    </row>
    <row r="120" spans="1:12" x14ac:dyDescent="0.25">
      <c r="A120" s="1"/>
      <c r="B120" s="2"/>
      <c r="C120" s="4"/>
      <c r="D120" s="4"/>
      <c r="E120" s="4"/>
      <c r="F120" s="4"/>
      <c r="G120" s="4"/>
      <c r="H120" s="4"/>
      <c r="I120" s="4"/>
      <c r="J120" s="4"/>
      <c r="K120" s="4"/>
      <c r="L120" s="4"/>
    </row>
    <row r="121" spans="1:12" x14ac:dyDescent="0.25">
      <c r="A121" s="1"/>
      <c r="B121" s="2"/>
      <c r="C121" s="4"/>
      <c r="D121" s="4"/>
      <c r="E121" s="4"/>
      <c r="F121" s="4"/>
      <c r="G121" s="4"/>
      <c r="H121" s="4"/>
      <c r="I121" s="4"/>
      <c r="J121" s="4"/>
      <c r="K121" s="4"/>
      <c r="L121" s="4"/>
    </row>
    <row r="122" spans="1:12" x14ac:dyDescent="0.25">
      <c r="A122" s="1"/>
      <c r="B122" s="2"/>
      <c r="C122" s="4"/>
      <c r="D122" s="4"/>
      <c r="E122" s="4"/>
      <c r="F122" s="4"/>
      <c r="G122" s="4"/>
      <c r="H122" s="4"/>
      <c r="I122" s="4"/>
      <c r="J122" s="4"/>
      <c r="K122" s="4"/>
      <c r="L122" s="4"/>
    </row>
    <row r="123" spans="1:12" x14ac:dyDescent="0.25">
      <c r="A123" s="1"/>
      <c r="B123" s="2"/>
      <c r="C123" s="4"/>
      <c r="D123" s="4"/>
      <c r="E123" s="4"/>
      <c r="F123" s="4"/>
      <c r="G123" s="4"/>
      <c r="H123" s="4"/>
      <c r="I123" s="4"/>
      <c r="J123" s="4"/>
      <c r="K123" s="4"/>
      <c r="L123" s="4"/>
    </row>
    <row r="124" spans="1:12" x14ac:dyDescent="0.25">
      <c r="A124" s="1"/>
      <c r="B124" s="2"/>
      <c r="C124" s="4"/>
      <c r="D124" s="4"/>
      <c r="E124" s="4"/>
      <c r="F124" s="4"/>
      <c r="G124" s="4"/>
      <c r="H124" s="4"/>
      <c r="I124" s="4"/>
      <c r="J124" s="4"/>
      <c r="K124" s="4"/>
      <c r="L124" s="4"/>
    </row>
    <row r="125" spans="1:12" x14ac:dyDescent="0.25">
      <c r="A125" s="1"/>
      <c r="B125" s="2"/>
      <c r="C125" s="4"/>
      <c r="D125" s="4"/>
      <c r="E125" s="4"/>
      <c r="F125" s="4"/>
      <c r="G125" s="4"/>
      <c r="H125" s="4"/>
      <c r="I125" s="4"/>
      <c r="J125" s="4"/>
      <c r="K125" s="4"/>
      <c r="L125" s="4"/>
    </row>
    <row r="126" spans="1:12" x14ac:dyDescent="0.25">
      <c r="A126" s="1"/>
      <c r="B126" s="2"/>
      <c r="C126" s="4"/>
      <c r="D126" s="4"/>
      <c r="E126" s="4"/>
      <c r="F126" s="4"/>
      <c r="G126" s="4"/>
      <c r="H126" s="4"/>
      <c r="I126" s="4"/>
      <c r="J126" s="4"/>
      <c r="K126" s="4"/>
      <c r="L126" s="4"/>
    </row>
    <row r="127" spans="1:12" x14ac:dyDescent="0.25">
      <c r="A127" s="1"/>
      <c r="B127" s="2"/>
      <c r="C127" s="4"/>
      <c r="D127" s="4"/>
      <c r="E127" s="4"/>
      <c r="F127" s="4"/>
      <c r="G127" s="4"/>
      <c r="H127" s="4"/>
      <c r="I127" s="4"/>
      <c r="J127" s="4"/>
      <c r="K127" s="4"/>
      <c r="L127" s="4"/>
    </row>
    <row r="128" spans="1:12" x14ac:dyDescent="0.25">
      <c r="A128" s="1"/>
      <c r="B128" s="2"/>
      <c r="C128" s="4"/>
      <c r="D128" s="4"/>
      <c r="E128" s="4"/>
      <c r="F128" s="4"/>
      <c r="G128" s="4"/>
      <c r="H128" s="4"/>
      <c r="I128" s="4"/>
      <c r="J128" s="4"/>
      <c r="K128" s="4"/>
      <c r="L128" s="4"/>
    </row>
    <row r="129" spans="1:12" x14ac:dyDescent="0.25">
      <c r="A129" s="1"/>
      <c r="B129" s="2"/>
      <c r="C129" s="4"/>
      <c r="D129" s="4"/>
      <c r="E129" s="4"/>
      <c r="F129" s="4"/>
      <c r="G129" s="4"/>
      <c r="H129" s="4"/>
      <c r="I129" s="4"/>
      <c r="J129" s="4"/>
      <c r="K129" s="4"/>
      <c r="L129" s="4"/>
    </row>
    <row r="130" spans="1:12" x14ac:dyDescent="0.25">
      <c r="A130" s="1"/>
      <c r="B130" s="2"/>
      <c r="C130" s="4"/>
      <c r="D130" s="4"/>
      <c r="E130" s="4"/>
      <c r="F130" s="4"/>
      <c r="G130" s="4"/>
      <c r="H130" s="4"/>
      <c r="I130" s="4"/>
      <c r="J130" s="4"/>
      <c r="K130" s="4"/>
      <c r="L130" s="4"/>
    </row>
    <row r="131" spans="1:12" x14ac:dyDescent="0.25">
      <c r="A131" s="1"/>
      <c r="B131" s="2"/>
      <c r="C131" s="4"/>
      <c r="D131" s="4"/>
      <c r="E131" s="4"/>
      <c r="F131" s="4"/>
      <c r="G131" s="4"/>
      <c r="H131" s="4"/>
      <c r="I131" s="4"/>
      <c r="J131" s="4"/>
      <c r="K131" s="4"/>
      <c r="L131" s="4"/>
    </row>
    <row r="132" spans="1:12" x14ac:dyDescent="0.25">
      <c r="A132" s="1"/>
      <c r="B132" s="2"/>
      <c r="C132" s="4"/>
      <c r="D132" s="4"/>
      <c r="E132" s="4"/>
      <c r="F132" s="4"/>
      <c r="G132" s="4"/>
      <c r="H132" s="4"/>
      <c r="I132" s="4"/>
      <c r="J132" s="4"/>
      <c r="K132" s="4"/>
      <c r="L132" s="4"/>
    </row>
    <row r="133" spans="1:12" x14ac:dyDescent="0.25">
      <c r="A133" s="1"/>
      <c r="B133" s="2"/>
      <c r="C133" s="4"/>
      <c r="D133" s="4"/>
      <c r="E133" s="4"/>
      <c r="F133" s="4"/>
      <c r="G133" s="4"/>
      <c r="H133" s="4"/>
      <c r="I133" s="4"/>
      <c r="J133" s="4"/>
      <c r="K133" s="4"/>
      <c r="L133" s="4"/>
    </row>
    <row r="134" spans="1:12" x14ac:dyDescent="0.25">
      <c r="A134" s="1"/>
      <c r="B134" s="2"/>
      <c r="C134" s="4"/>
      <c r="D134" s="4"/>
      <c r="E134" s="4"/>
      <c r="F134" s="4"/>
      <c r="G134" s="4"/>
      <c r="H134" s="4"/>
      <c r="I134" s="4"/>
      <c r="J134" s="4"/>
      <c r="K134" s="4"/>
      <c r="L134" s="4"/>
    </row>
    <row r="135" spans="1:12" x14ac:dyDescent="0.25">
      <c r="A135" s="1"/>
      <c r="B135" s="2"/>
      <c r="C135" s="4"/>
      <c r="D135" s="4"/>
      <c r="E135" s="4"/>
      <c r="F135" s="4"/>
      <c r="G135" s="4"/>
      <c r="H135" s="4"/>
      <c r="I135" s="4"/>
      <c r="J135" s="4"/>
      <c r="K135" s="4"/>
      <c r="L135" s="4"/>
    </row>
    <row r="136" spans="1:12" x14ac:dyDescent="0.25">
      <c r="A136" s="1"/>
      <c r="B136" s="2"/>
      <c r="C136" s="4"/>
      <c r="D136" s="4"/>
      <c r="E136" s="4"/>
      <c r="F136" s="4"/>
      <c r="G136" s="4"/>
      <c r="H136" s="4"/>
      <c r="I136" s="4"/>
      <c r="J136" s="4"/>
      <c r="K136" s="4"/>
      <c r="L136" s="4"/>
    </row>
    <row r="137" spans="1:12" x14ac:dyDescent="0.25">
      <c r="A137" s="1"/>
      <c r="B137" s="2"/>
      <c r="C137" s="4"/>
      <c r="D137" s="4"/>
      <c r="E137" s="4"/>
      <c r="F137" s="4"/>
      <c r="G137" s="4"/>
      <c r="H137" s="4"/>
      <c r="I137" s="4"/>
      <c r="J137" s="4"/>
      <c r="K137" s="4"/>
      <c r="L137" s="4"/>
    </row>
    <row r="138" spans="1:12" x14ac:dyDescent="0.25">
      <c r="A138" s="1"/>
      <c r="B138" s="2"/>
      <c r="C138" s="4"/>
      <c r="D138" s="4"/>
      <c r="E138" s="4"/>
      <c r="F138" s="4"/>
      <c r="G138" s="4"/>
      <c r="H138" s="4"/>
      <c r="I138" s="4"/>
      <c r="J138" s="4"/>
      <c r="K138" s="4"/>
      <c r="L138" s="4"/>
    </row>
    <row r="139" spans="1:12" x14ac:dyDescent="0.25">
      <c r="A139" s="1"/>
      <c r="B139" s="2"/>
      <c r="C139" s="4"/>
      <c r="D139" s="4"/>
      <c r="E139" s="4"/>
      <c r="F139" s="4"/>
      <c r="G139" s="4"/>
      <c r="H139" s="4"/>
      <c r="I139" s="4"/>
      <c r="J139" s="4"/>
      <c r="K139" s="4"/>
      <c r="L139" s="4"/>
    </row>
    <row r="140" spans="1:12" x14ac:dyDescent="0.25">
      <c r="A140" s="1"/>
      <c r="B140" s="2"/>
      <c r="C140" s="4"/>
      <c r="D140" s="4"/>
      <c r="E140" s="4"/>
      <c r="F140" s="4"/>
      <c r="G140" s="4"/>
      <c r="H140" s="4"/>
      <c r="I140" s="4"/>
      <c r="J140" s="4"/>
      <c r="K140" s="4"/>
      <c r="L140" s="4"/>
    </row>
    <row r="141" spans="1:12" x14ac:dyDescent="0.25">
      <c r="A141" s="1"/>
      <c r="B141" s="2"/>
      <c r="C141" s="4"/>
      <c r="D141" s="4"/>
      <c r="E141" s="4"/>
      <c r="F141" s="4"/>
      <c r="G141" s="4"/>
      <c r="H141" s="4"/>
      <c r="I141" s="4"/>
      <c r="J141" s="4"/>
      <c r="K141" s="4"/>
      <c r="L141" s="4"/>
    </row>
    <row r="142" spans="1:12" x14ac:dyDescent="0.25">
      <c r="A142" s="1"/>
      <c r="B142" s="2"/>
      <c r="C142" s="4"/>
      <c r="D142" s="4"/>
      <c r="E142" s="4"/>
      <c r="F142" s="4"/>
      <c r="G142" s="4"/>
      <c r="H142" s="4"/>
      <c r="I142" s="4"/>
      <c r="J142" s="4"/>
      <c r="K142" s="4"/>
      <c r="L142" s="4"/>
    </row>
    <row r="143" spans="1:12" x14ac:dyDescent="0.25">
      <c r="A143" s="1"/>
      <c r="B143" s="2"/>
      <c r="C143" s="4"/>
      <c r="D143" s="4"/>
      <c r="E143" s="4"/>
      <c r="F143" s="4"/>
      <c r="G143" s="4"/>
      <c r="H143" s="4"/>
      <c r="I143" s="4"/>
      <c r="J143" s="4"/>
      <c r="K143" s="4"/>
      <c r="L143" s="4"/>
    </row>
    <row r="144" spans="1:12" x14ac:dyDescent="0.25">
      <c r="A144" s="36"/>
      <c r="B144" s="37"/>
      <c r="C144" s="4"/>
      <c r="D144" s="4"/>
      <c r="E144" s="4"/>
      <c r="F144" s="4"/>
      <c r="G144" s="4"/>
      <c r="H144" s="4"/>
      <c r="I144" s="4"/>
      <c r="J144" s="4"/>
      <c r="K144" s="4"/>
      <c r="L144" s="4"/>
    </row>
    <row r="145" spans="1:12" x14ac:dyDescent="0.25">
      <c r="A145" s="1"/>
      <c r="B145" s="2"/>
      <c r="C145" s="4"/>
      <c r="D145" s="4"/>
      <c r="E145" s="4"/>
      <c r="F145" s="4"/>
      <c r="G145" s="4"/>
      <c r="H145" s="4"/>
      <c r="I145" s="4"/>
      <c r="J145" s="4"/>
      <c r="K145" s="4"/>
      <c r="L145" s="4"/>
    </row>
    <row r="146" spans="1:12" x14ac:dyDescent="0.25">
      <c r="A146" s="1"/>
      <c r="B146" s="2"/>
      <c r="C146" s="4"/>
      <c r="D146" s="4"/>
      <c r="E146" s="4"/>
      <c r="F146" s="4"/>
      <c r="G146" s="4"/>
      <c r="H146" s="4"/>
      <c r="I146" s="4"/>
      <c r="J146" s="4"/>
      <c r="K146" s="4"/>
      <c r="L146" s="4"/>
    </row>
    <row r="147" spans="1:12" x14ac:dyDescent="0.25">
      <c r="A147" s="1"/>
      <c r="B147" s="2"/>
      <c r="C147" s="4"/>
      <c r="D147" s="4"/>
      <c r="E147" s="4"/>
      <c r="F147" s="4"/>
      <c r="G147" s="4"/>
      <c r="H147" s="4"/>
      <c r="I147" s="4"/>
      <c r="J147" s="4"/>
      <c r="K147" s="4"/>
      <c r="L147" s="4"/>
    </row>
    <row r="148" spans="1:12" x14ac:dyDescent="0.25">
      <c r="A148" s="1"/>
      <c r="B148" s="2"/>
      <c r="C148" s="4"/>
      <c r="D148" s="4"/>
      <c r="E148" s="4"/>
      <c r="F148" s="4"/>
      <c r="G148" s="4"/>
      <c r="H148" s="4"/>
      <c r="I148" s="4"/>
      <c r="J148" s="4"/>
      <c r="K148" s="4"/>
      <c r="L148" s="4"/>
    </row>
    <row r="149" spans="1:12" x14ac:dyDescent="0.25">
      <c r="A149" s="1"/>
      <c r="B149" s="2"/>
      <c r="C149" s="4"/>
      <c r="D149" s="4"/>
      <c r="E149" s="4"/>
      <c r="F149" s="4"/>
      <c r="G149" s="4"/>
      <c r="H149" s="4"/>
      <c r="I149" s="4"/>
      <c r="J149" s="4"/>
      <c r="K149" s="4"/>
      <c r="L149" s="4"/>
    </row>
    <row r="150" spans="1:12" x14ac:dyDescent="0.25">
      <c r="A150" s="1"/>
      <c r="B150" s="2"/>
      <c r="C150" s="4"/>
      <c r="D150" s="4"/>
      <c r="E150" s="4"/>
      <c r="F150" s="4"/>
      <c r="G150" s="4"/>
      <c r="H150" s="4"/>
      <c r="I150" s="4"/>
      <c r="J150" s="4"/>
      <c r="K150" s="4"/>
      <c r="L150" s="4"/>
    </row>
    <row r="151" spans="1:12" x14ac:dyDescent="0.25">
      <c r="A151" s="1"/>
      <c r="B151" s="2"/>
      <c r="C151" s="4"/>
      <c r="D151" s="4"/>
      <c r="E151" s="4"/>
      <c r="F151" s="4"/>
      <c r="G151" s="4"/>
      <c r="H151" s="4"/>
      <c r="I151" s="4"/>
      <c r="J151" s="4"/>
      <c r="K151" s="4"/>
      <c r="L151" s="4"/>
    </row>
    <row r="152" spans="1:12" x14ac:dyDescent="0.25">
      <c r="E152" s="38"/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รายชื่อ</vt:lpstr>
      <vt:lpstr>การประเมินผล</vt:lpstr>
      <vt:lpstr>การติดตามผล</vt:lpstr>
      <vt:lpstr>ผลการประเมิน</vt:lpstr>
      <vt:lpstr>ผลการติดตามผล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IRD</cp:lastModifiedBy>
  <cp:lastPrinted>2023-03-27T03:07:38Z</cp:lastPrinted>
  <dcterms:created xsi:type="dcterms:W3CDTF">2016-03-30T08:58:42Z</dcterms:created>
  <dcterms:modified xsi:type="dcterms:W3CDTF">2026-04-05T15:04:39Z</dcterms:modified>
</cp:coreProperties>
</file>